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</sheets>
  <externalReferences>
    <externalReference r:id="rId14"/>
  </externalReferences>
  <definedNames>
    <definedName name="CRITERIA" localSheetId="0">'Итоговая таблица'!$D$7:$D$16</definedName>
  </definedNames>
  <calcPr fullCalcOnLoad="1"/>
</workbook>
</file>

<file path=xl/sharedStrings.xml><?xml version="1.0" encoding="utf-8"?>
<sst xmlns="http://schemas.openxmlformats.org/spreadsheetml/2006/main" count="1185" uniqueCount="61">
  <si>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</si>
  <si>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</si>
  <si>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</si>
  <si>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</si>
  <si>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</si>
  <si>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</si>
  <si>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</si>
  <si>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</si>
  <si>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</si>
  <si>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</si>
  <si>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</si>
  <si>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</si>
  <si>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</si>
  <si>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</si>
  <si>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</si>
  <si>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</si>
  <si>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№7</t>
  </si>
  <si>
    <t>Пилот №8</t>
  </si>
  <si>
    <t>Пилот №9</t>
  </si>
  <si>
    <t>Пилот №10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</si>
  <si>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</si>
  <si>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</si>
  <si>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</si>
  <si>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</si>
  <si>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</si>
  <si>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</si>
  <si>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</si>
  <si>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1 тур A-12</t>
  </si>
  <si>
    <t>2 тур A-12</t>
  </si>
  <si>
    <t>3 тур A-12</t>
  </si>
  <si>
    <t>4 тур A-12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</si>
  <si>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</si>
  <si>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</si>
  <si>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</si>
  <si>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</si>
  <si>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</si>
  <si>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</si>
  <si>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</si>
  <si>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</si>
  <si>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</si>
  <si>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</si>
  <si>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</si>
  <si>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</si>
  <si>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</si>
  <si>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</si>
  <si>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</si>
  <si>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</si>
  <si>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</si>
  <si>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Крапивин</t>
  </si>
  <si>
    <t>Мелихов</t>
  </si>
  <si>
    <t>Юрчак</t>
  </si>
  <si>
    <t>Матора</t>
  </si>
  <si>
    <t>Рябоконь</t>
  </si>
  <si>
    <t>Пилот №6</t>
  </si>
  <si>
    <t>Кубок Крылья Харьков 2013</t>
  </si>
  <si>
    <t>Бабич Александр</t>
  </si>
  <si>
    <t>Якимчук Александр</t>
  </si>
  <si>
    <t>Преподобный Игорь</t>
  </si>
  <si>
    <t>Синдаров Руслан</t>
  </si>
  <si>
    <t>Гужвинский Дмитрий</t>
  </si>
  <si>
    <t>Сумма 2-х лучших A-12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</si>
</sst>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22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0" fontId="22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ston\Desktop\&#1056;&#1077;&#1079;&#1091;&#1083;&#1100;&#1090;&#1072;&#1090;..P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тоговая таблица"/>
      <sheetName val="Пилот №1"/>
      <sheetName val="Пилот №2"/>
      <sheetName val="Пилот №3"/>
      <sheetName val="Пилот №4"/>
      <sheetName val="Пилот №5"/>
      <sheetName val="Пилот №6"/>
      <sheetName val="Пилот №7"/>
      <sheetName val="Пилот №8"/>
      <sheetName val="Пилот №9"/>
      <sheetName val="Пилот №10"/>
      <sheetName val="Пилот №11"/>
      <sheetName val="Пилот №12"/>
      <sheetName val="Пилот №13"/>
      <sheetName val="Пилот №14"/>
      <sheetName val="Пилот №15"/>
      <sheetName val="Пилот №16"/>
      <sheetName val="Пилот №17"/>
      <sheetName val="Пилот №18"/>
      <sheetName val="Пилот №19"/>
      <sheetName val="Пилот №20"/>
      <sheetName val="Отклонения"/>
    </sheetNames>
    <sheetDataSet>
      <sheetData sheetId="1">
        <row r="32">
          <cell r="C32" t="str">
            <v>№1</v>
          </cell>
        </row>
        <row r="33">
          <cell r="C33" t="str">
            <v>№2</v>
          </cell>
        </row>
        <row r="34">
          <cell r="C34" t="str">
            <v>№3</v>
          </cell>
        </row>
        <row r="35">
          <cell r="C35" t="str">
            <v>№4</v>
          </cell>
        </row>
        <row r="36">
          <cell r="C36" t="str">
            <v>№5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7" sqref="A7:L11"/>
    </sheetView>
  </sheetViews>
  <sheetFormatPr defaultColWidth="9.00390625" defaultRowHeight="12.75"/>
  <cols>
    <col min="1" max="1" width="6.625" style="0" customWidth="1"/>
    <col min="2" max="2" width="33.625" style="0" customWidth="1"/>
    <col min="3" max="8" width="8.875" style="0" customWidth="1"/>
    <col min="9" max="10" width="8.875" style="0" hidden="1" customWidth="1"/>
    <col min="11" max="11" width="13.875" style="0" customWidth="1"/>
    <col min="12" max="12" width="11.25390625" style="0" customWidth="1"/>
  </cols>
  <sheetData>
    <row r="1" spans="1:11" ht="20.2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s="13" customFormat="1" ht="12.75" customHeight="1">
      <c r="A5" s="57" t="s">
        <v>10</v>
      </c>
      <c r="B5" s="57" t="s">
        <v>1</v>
      </c>
      <c r="C5" s="57" t="s">
        <v>27</v>
      </c>
      <c r="D5" s="57"/>
      <c r="E5" s="57" t="s">
        <v>28</v>
      </c>
      <c r="F5" s="57"/>
      <c r="G5" s="57" t="s">
        <v>29</v>
      </c>
      <c r="H5" s="57"/>
      <c r="I5" s="57" t="s">
        <v>30</v>
      </c>
      <c r="J5" s="57"/>
      <c r="K5" s="58" t="s">
        <v>60</v>
      </c>
      <c r="L5" s="54" t="s">
        <v>9</v>
      </c>
    </row>
    <row r="6" spans="1:12" s="13" customFormat="1" ht="25.5" customHeight="1">
      <c r="A6" s="57"/>
      <c r="B6" s="57"/>
      <c r="C6" s="30" t="s">
        <v>11</v>
      </c>
      <c r="D6" s="30" t="s">
        <v>12</v>
      </c>
      <c r="E6" s="30" t="s">
        <v>11</v>
      </c>
      <c r="F6" s="30" t="s">
        <v>12</v>
      </c>
      <c r="G6" s="30" t="s">
        <v>11</v>
      </c>
      <c r="H6" s="30" t="s">
        <v>12</v>
      </c>
      <c r="I6" s="30" t="s">
        <v>11</v>
      </c>
      <c r="J6" s="30" t="s">
        <v>12</v>
      </c>
      <c r="K6" s="58"/>
      <c r="L6" s="55"/>
    </row>
    <row r="7" spans="1:12" ht="22.5" customHeight="1">
      <c r="A7" s="45">
        <v>15</v>
      </c>
      <c r="B7" s="41" t="s">
        <v>55</v>
      </c>
      <c r="C7" s="43">
        <f>'Пилот №1'!K$22</f>
        <v>580</v>
      </c>
      <c r="D7" s="43">
        <f>IF(MAX(C$7:C$16)=0,0,C7/MAX(C$7:C$16)*1000)</f>
        <v>753.2467532467533</v>
      </c>
      <c r="E7" s="43">
        <f>'Пилот №1'!K$45</f>
        <v>645</v>
      </c>
      <c r="F7" s="43">
        <f>IF(MAX(E$7:E$16)=0,0,E7/MAX(E$7:E$16)*1000)</f>
        <v>813.3669609079444</v>
      </c>
      <c r="G7" s="43">
        <f>'Пилот №1'!K$68</f>
        <v>686</v>
      </c>
      <c r="H7" s="43">
        <f>IF(MAX(G$7:G$16)=0,0,G7/MAX(G$7:G$16)*1000)</f>
        <v>873.8853503184714</v>
      </c>
      <c r="I7" s="43">
        <f>'Пилот №1'!K$91</f>
        <v>0</v>
      </c>
      <c r="J7" s="43">
        <f>IF(MAX(I$7:I$16)=0,0,I7/MAX(I$7:I$16)*1000)</f>
        <v>0</v>
      </c>
      <c r="K7" s="43">
        <f>D7+F7+H7-MIN(D7,F7,H7)</f>
        <v>1687.252311226416</v>
      </c>
      <c r="L7" s="46">
        <v>4</v>
      </c>
    </row>
    <row r="8" spans="1:12" ht="22.5" customHeight="1">
      <c r="A8" s="45">
        <v>16</v>
      </c>
      <c r="B8" s="41" t="s">
        <v>56</v>
      </c>
      <c r="C8" s="43">
        <f>'Пилот №2'!K$22</f>
        <v>721</v>
      </c>
      <c r="D8" s="43">
        <f>IF(MAX(C$7:C$16)=0,0,C8/MAX(C$7:C$16)*1000)</f>
        <v>936.3636363636364</v>
      </c>
      <c r="E8" s="43">
        <f>'Пилот №2'!K$45</f>
        <v>659</v>
      </c>
      <c r="F8" s="43">
        <f>IF(MAX(E$7:E$16)=0,0,E8/MAX(E$7:E$16)*1000)</f>
        <v>831.0214375788146</v>
      </c>
      <c r="G8" s="43">
        <f>'Пилот №2'!K$68</f>
        <v>734</v>
      </c>
      <c r="H8" s="43">
        <f>IF(MAX(G$7:G$16)=0,0,G8/MAX(G$7:G$16)*1000)</f>
        <v>935.031847133758</v>
      </c>
      <c r="I8" s="43">
        <f>'Пилот №2'!K$91</f>
        <v>0</v>
      </c>
      <c r="J8" s="43">
        <f>IF(MAX(I$7:I$16)=0,0,I8/MAX(I$7:I$16)*1000)</f>
        <v>0</v>
      </c>
      <c r="K8" s="43">
        <f>D8+F8+H8-MIN(D8,F8,H8)</f>
        <v>1871.3954834973947</v>
      </c>
      <c r="L8" s="46">
        <v>2</v>
      </c>
    </row>
    <row r="9" spans="1:12" ht="22.5" customHeight="1">
      <c r="A9" s="45">
        <v>17</v>
      </c>
      <c r="B9" s="41" t="s">
        <v>57</v>
      </c>
      <c r="C9" s="43">
        <f>'Пилот №3'!K$22</f>
        <v>770</v>
      </c>
      <c r="D9" s="43">
        <f>IF(MAX(C$7:C$16)=0,0,C9/MAX(C$7:C$16)*1000)</f>
        <v>1000</v>
      </c>
      <c r="E9" s="43">
        <f>'Пилот №3'!K$45</f>
        <v>793</v>
      </c>
      <c r="F9" s="43">
        <f>IF(MAX(E$7:E$16)=0,0,E9/MAX(E$7:E$16)*1000)</f>
        <v>1000</v>
      </c>
      <c r="G9" s="43">
        <f>'Пилот №3'!K$68</f>
        <v>785</v>
      </c>
      <c r="H9" s="43">
        <f>IF(MAX(G$7:G$16)=0,0,G9/MAX(G$7:G$16)*1000)</f>
        <v>1000</v>
      </c>
      <c r="I9" s="43">
        <f>'Пилот №3'!K$91</f>
        <v>0</v>
      </c>
      <c r="J9" s="43">
        <f>IF(MAX(I$7:I$16)=0,0,I9/MAX(I$7:I$16)*1000)</f>
        <v>0</v>
      </c>
      <c r="K9" s="43">
        <f>D9+F9+H9-MIN(D9,F9,H9)</f>
        <v>2000</v>
      </c>
      <c r="L9" s="46">
        <v>1</v>
      </c>
    </row>
    <row r="10" spans="1:12" ht="22.5" customHeight="1">
      <c r="A10" s="45">
        <v>18</v>
      </c>
      <c r="B10" s="41" t="s">
        <v>58</v>
      </c>
      <c r="C10" s="43">
        <f>'Пилот №4'!K$22</f>
        <v>609</v>
      </c>
      <c r="D10" s="43">
        <f>IF(MAX(C$7:C$16)=0,0,C10/MAX(C$7:C$16)*1000)</f>
        <v>790.9090909090909</v>
      </c>
      <c r="E10" s="43">
        <f>'Пилот №4'!K$45</f>
        <v>645</v>
      </c>
      <c r="F10" s="43">
        <f>IF(MAX(E$7:E$16)=0,0,E10/MAX(E$7:E$16)*1000)</f>
        <v>813.3669609079444</v>
      </c>
      <c r="G10" s="43">
        <f>'Пилот №4'!K$68</f>
        <v>757</v>
      </c>
      <c r="H10" s="43">
        <f>IF(MAX(G$7:G$16)=0,0,G10/MAX(G$7:G$16)*1000)</f>
        <v>964.3312101910828</v>
      </c>
      <c r="I10" s="43">
        <f>'Пилот №4'!K$91</f>
        <v>0</v>
      </c>
      <c r="J10" s="43">
        <f>IF(MAX(I$7:I$16)=0,0,I10/MAX(I$7:I$16)*1000)</f>
        <v>0</v>
      </c>
      <c r="K10" s="43">
        <f>D10+F10+H10-MIN(D10,F10,H10)</f>
        <v>1777.6981710990271</v>
      </c>
      <c r="L10" s="46">
        <v>3</v>
      </c>
    </row>
    <row r="11" spans="1:12" ht="22.5" customHeight="1">
      <c r="A11" s="45">
        <v>19</v>
      </c>
      <c r="B11" s="41" t="s">
        <v>59</v>
      </c>
      <c r="C11" s="43">
        <f>'Пилот №5'!K$22</f>
        <v>562</v>
      </c>
      <c r="D11" s="43">
        <f>IF(MAX(C$7:C$16)=0,0,C11/MAX(C$7:C$16)*1000)</f>
        <v>729.8701298701299</v>
      </c>
      <c r="E11" s="43">
        <f>'Пилот №5'!K$45</f>
        <v>642</v>
      </c>
      <c r="F11" s="43">
        <f>IF(MAX(E$7:E$16)=0,0,E11/MAX(E$7:E$16)*1000)</f>
        <v>809.5838587641866</v>
      </c>
      <c r="G11" s="43">
        <f>'Пилот №5'!K$68</f>
        <v>357</v>
      </c>
      <c r="H11" s="43">
        <f>IF(MAX(G$7:G$16)=0,0,G11/MAX(G$7:G$16)*1000)</f>
        <v>454.7770700636943</v>
      </c>
      <c r="I11" s="43">
        <f>'Пилот №5'!K$91</f>
        <v>0</v>
      </c>
      <c r="J11" s="43">
        <f>IF(MAX(I$7:I$16)=0,0,I11/MAX(I$7:I$16)*1000)</f>
        <v>0</v>
      </c>
      <c r="K11" s="43">
        <f>D11+F11+H11-MIN(D11,F11,H11)</f>
        <v>1539.4539886343164</v>
      </c>
      <c r="L11" s="46">
        <v>5</v>
      </c>
    </row>
    <row r="12" spans="1:12" ht="22.5" customHeight="1" hidden="1">
      <c r="A12" s="45">
        <v>6</v>
      </c>
      <c r="B12" s="41" t="s">
        <v>53</v>
      </c>
      <c r="C12" s="43">
        <f>'Пилот №6'!K$22</f>
        <v>0</v>
      </c>
      <c r="D12" s="43">
        <f aca="true" t="shared" si="0" ref="D7:D16">IF(MAX(C$7:C$16)=0,0,C12/MAX(C$7:C$16)*1000)</f>
        <v>0</v>
      </c>
      <c r="E12" s="43">
        <f>'Пилот №6'!K$45</f>
        <v>0</v>
      </c>
      <c r="F12" s="43">
        <f aca="true" t="shared" si="1" ref="F7:F16">IF(MAX(E$7:E$16)=0,0,E12/MAX(E$7:E$16)*1000)</f>
        <v>0</v>
      </c>
      <c r="G12" s="43">
        <f>'Пилот №6'!K$68</f>
        <v>0</v>
      </c>
      <c r="H12" s="43">
        <f aca="true" t="shared" si="2" ref="H7:H16">IF(MAX(G$7:G$16)=0,0,G12/MAX(G$7:G$16)*1000)</f>
        <v>0</v>
      </c>
      <c r="I12" s="43">
        <f>'Пилот №6'!K$91</f>
        <v>0</v>
      </c>
      <c r="J12" s="43">
        <f aca="true" t="shared" si="3" ref="J7:J16">IF(MAX(I$7:I$16)=0,0,I12/MAX(I$7:I$16)*1000)</f>
        <v>0</v>
      </c>
      <c r="K12" s="43">
        <f aca="true" t="shared" si="4" ref="K8:K16">D12+F12+H12-MIN(D12,F12,H12)</f>
        <v>0</v>
      </c>
      <c r="L12" s="46"/>
    </row>
    <row r="13" spans="1:12" ht="22.5" customHeight="1" hidden="1">
      <c r="A13" s="40">
        <v>7</v>
      </c>
      <c r="B13" s="41" t="s">
        <v>16</v>
      </c>
      <c r="C13" s="42">
        <f>'Пилот №7'!K$22</f>
        <v>0</v>
      </c>
      <c r="D13" s="43">
        <f t="shared" si="0"/>
        <v>0</v>
      </c>
      <c r="E13" s="43">
        <f>'Пилот №7'!K$45</f>
        <v>0</v>
      </c>
      <c r="F13" s="43">
        <f t="shared" si="1"/>
        <v>0</v>
      </c>
      <c r="G13" s="43">
        <f>'Пилот №7'!K$68</f>
        <v>0</v>
      </c>
      <c r="H13" s="43">
        <f t="shared" si="2"/>
        <v>0</v>
      </c>
      <c r="I13" s="43">
        <f>'Пилот №7'!K$91</f>
        <v>0</v>
      </c>
      <c r="J13" s="43">
        <f t="shared" si="3"/>
        <v>0</v>
      </c>
      <c r="K13" s="43">
        <f t="shared" si="4"/>
        <v>0</v>
      </c>
      <c r="L13" s="39"/>
    </row>
    <row r="14" spans="1:12" ht="22.5" customHeight="1" hidden="1">
      <c r="A14" s="40">
        <v>8</v>
      </c>
      <c r="B14" s="41" t="s">
        <v>17</v>
      </c>
      <c r="C14" s="42">
        <f>'Пилот №8'!K$22</f>
        <v>0</v>
      </c>
      <c r="D14" s="43">
        <f t="shared" si="0"/>
        <v>0</v>
      </c>
      <c r="E14" s="43">
        <f>'Пилот №8'!K$45</f>
        <v>0</v>
      </c>
      <c r="F14" s="43">
        <f t="shared" si="1"/>
        <v>0</v>
      </c>
      <c r="G14" s="43">
        <f>'Пилот №8'!K$68</f>
        <v>0</v>
      </c>
      <c r="H14" s="43">
        <f t="shared" si="2"/>
        <v>0</v>
      </c>
      <c r="I14" s="43">
        <f>'Пилот №8'!K$91</f>
        <v>0</v>
      </c>
      <c r="J14" s="43">
        <f t="shared" si="3"/>
        <v>0</v>
      </c>
      <c r="K14" s="43">
        <f t="shared" si="4"/>
        <v>0</v>
      </c>
      <c r="L14" s="39"/>
    </row>
    <row r="15" spans="1:12" ht="22.5" customHeight="1" hidden="1">
      <c r="A15" s="40">
        <v>9</v>
      </c>
      <c r="B15" s="41" t="s">
        <v>18</v>
      </c>
      <c r="C15" s="42">
        <f>'Пилот №9'!K$22</f>
        <v>0</v>
      </c>
      <c r="D15" s="43">
        <f t="shared" si="0"/>
        <v>0</v>
      </c>
      <c r="E15" s="43">
        <f>'Пилот №9'!K$45</f>
        <v>0</v>
      </c>
      <c r="F15" s="43">
        <f t="shared" si="1"/>
        <v>0</v>
      </c>
      <c r="G15" s="43">
        <f>'Пилот №9'!K$68</f>
        <v>0</v>
      </c>
      <c r="H15" s="43">
        <f t="shared" si="2"/>
        <v>0</v>
      </c>
      <c r="I15" s="43">
        <f>'Пилот №9'!K$91</f>
        <v>0</v>
      </c>
      <c r="J15" s="43">
        <f t="shared" si="3"/>
        <v>0</v>
      </c>
      <c r="K15" s="43">
        <f t="shared" si="4"/>
        <v>0</v>
      </c>
      <c r="L15" s="39"/>
    </row>
    <row r="16" spans="1:12" ht="22.5" customHeight="1" hidden="1">
      <c r="A16" s="40">
        <v>10</v>
      </c>
      <c r="B16" s="41" t="s">
        <v>19</v>
      </c>
      <c r="C16" s="42">
        <f>'Пилот №10'!K$22</f>
        <v>0</v>
      </c>
      <c r="D16" s="43">
        <f t="shared" si="0"/>
        <v>0</v>
      </c>
      <c r="E16" s="43">
        <f>'Пилот №10'!K$45</f>
        <v>0</v>
      </c>
      <c r="F16" s="43">
        <f t="shared" si="1"/>
        <v>0</v>
      </c>
      <c r="G16" s="43">
        <f>'Пилот №10'!K$68</f>
        <v>0</v>
      </c>
      <c r="H16" s="43">
        <f t="shared" si="2"/>
        <v>0</v>
      </c>
      <c r="I16" s="43">
        <f>'Пилот №10'!K$91</f>
        <v>0</v>
      </c>
      <c r="J16" s="43">
        <f t="shared" si="3"/>
        <v>0</v>
      </c>
      <c r="K16" s="43">
        <f t="shared" si="4"/>
        <v>0</v>
      </c>
      <c r="L16" s="39"/>
    </row>
    <row r="17" spans="1:12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5"/>
      <c r="L17" s="36"/>
    </row>
    <row r="18" ht="12.75">
      <c r="A18" t="s">
        <v>13</v>
      </c>
    </row>
    <row r="20" ht="12.75">
      <c r="A20" t="s">
        <v>14</v>
      </c>
    </row>
    <row r="22" ht="12.75" hidden="1"/>
    <row r="23" spans="1:4" ht="35.25" customHeight="1" hidden="1">
      <c r="A23" s="37"/>
      <c r="B23" s="37" t="s">
        <v>26</v>
      </c>
      <c r="C23" s="61" t="s">
        <v>20</v>
      </c>
      <c r="D23" s="61"/>
    </row>
    <row r="24" spans="1:4" ht="12.75" hidden="1">
      <c r="A24" s="37">
        <v>1</v>
      </c>
      <c r="B24" s="37" t="s">
        <v>48</v>
      </c>
      <c r="C24" s="59" t="s">
        <v>21</v>
      </c>
      <c r="D24" s="60"/>
    </row>
    <row r="25" spans="1:4" ht="12.75" hidden="1">
      <c r="A25" s="37">
        <v>2</v>
      </c>
      <c r="B25" s="37" t="s">
        <v>49</v>
      </c>
      <c r="C25" s="59" t="s">
        <v>22</v>
      </c>
      <c r="D25" s="60"/>
    </row>
    <row r="26" spans="1:4" ht="12.75" hidden="1">
      <c r="A26" s="37">
        <v>3</v>
      </c>
      <c r="B26" s="37" t="s">
        <v>50</v>
      </c>
      <c r="C26" s="59" t="s">
        <v>23</v>
      </c>
      <c r="D26" s="60"/>
    </row>
    <row r="27" spans="1:4" ht="12.75" hidden="1">
      <c r="A27" s="37">
        <v>4</v>
      </c>
      <c r="B27" s="37" t="s">
        <v>51</v>
      </c>
      <c r="C27" s="59" t="s">
        <v>24</v>
      </c>
      <c r="D27" s="60"/>
    </row>
    <row r="28" spans="1:4" ht="12.75" hidden="1">
      <c r="A28" s="37">
        <v>5</v>
      </c>
      <c r="B28" s="37" t="s">
        <v>52</v>
      </c>
      <c r="C28" s="59" t="s">
        <v>25</v>
      </c>
      <c r="D28" s="60"/>
    </row>
  </sheetData>
  <sheetProtection/>
  <mergeCells count="15">
    <mergeCell ref="C26:D26"/>
    <mergeCell ref="C27:D27"/>
    <mergeCell ref="C28:D28"/>
    <mergeCell ref="A5:A6"/>
    <mergeCell ref="B5:B6"/>
    <mergeCell ref="C23:D23"/>
    <mergeCell ref="C24:D24"/>
    <mergeCell ref="C25:D25"/>
    <mergeCell ref="C5:D5"/>
    <mergeCell ref="L5:L6"/>
    <mergeCell ref="A1:K1"/>
    <mergeCell ref="E5:F5"/>
    <mergeCell ref="G5:H5"/>
    <mergeCell ref="K5:K6"/>
    <mergeCell ref="I5:J5"/>
  </mergeCells>
  <printOptions/>
  <pageMargins left="1.2598425196850394" right="0.2362204724409449" top="0.6692913385826772" bottom="0.5118110236220472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таблица'!A15</f>
        <v>9</v>
      </c>
      <c r="B3" s="31" t="str">
        <f>'Итоговая таблица'!B15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32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33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34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35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36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37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38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39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40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41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42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43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44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45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46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47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3" t="s">
        <v>8</v>
      </c>
      <c r="I22" s="64"/>
      <c r="J22" s="6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32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33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34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35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36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37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38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39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40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41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42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43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44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45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46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47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3" t="s">
        <v>8</v>
      </c>
      <c r="I45" s="64"/>
      <c r="J45" s="6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32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33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34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35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36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37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38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39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40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41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42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43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44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45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46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47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3" t="s">
        <v>8</v>
      </c>
      <c r="I68" s="64"/>
      <c r="J68" s="6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3" t="s">
        <v>8</v>
      </c>
      <c r="I91" s="64"/>
      <c r="J91" s="6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таблица'!A16</f>
        <v>10</v>
      </c>
      <c r="B3" s="31" t="str">
        <f>'Итоговая таблица'!B16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32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33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34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35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36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37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38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39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40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41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42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43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44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45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46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47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3" t="s">
        <v>8</v>
      </c>
      <c r="I22" s="64"/>
      <c r="J22" s="6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32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33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34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35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36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37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38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39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40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41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42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43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44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45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46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47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3" t="s">
        <v>8</v>
      </c>
      <c r="I45" s="64"/>
      <c r="J45" s="6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32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33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34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35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36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37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38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39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40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41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42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43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44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45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46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47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3" t="s">
        <v>8</v>
      </c>
      <c r="I68" s="64"/>
      <c r="J68" s="6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3" t="s">
        <v>8</v>
      </c>
      <c r="I91" s="64"/>
      <c r="J91" s="6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54">
      <selection activeCell="F68" sqref="F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таблица'!A7</f>
        <v>15</v>
      </c>
      <c r="B3" s="31" t="str">
        <f>'Итоговая таблица'!B7</f>
        <v>Бабич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>
        <v>3</v>
      </c>
      <c r="D5" s="29">
        <v>4</v>
      </c>
      <c r="E5" s="29">
        <v>4</v>
      </c>
      <c r="F5" s="29">
        <v>4</v>
      </c>
      <c r="G5" s="29"/>
      <c r="H5" s="26">
        <f>MIN(C5:F5)</f>
        <v>3</v>
      </c>
      <c r="I5" s="12">
        <f>MAX(C5:F5)</f>
        <v>4</v>
      </c>
      <c r="J5" s="17">
        <v>3</v>
      </c>
      <c r="K5" s="12">
        <f>(C5+D5+E5+F5-H5-I5)*J5</f>
        <v>24</v>
      </c>
      <c r="L5" s="48"/>
      <c r="M5" s="29">
        <f>C5</f>
        <v>3</v>
      </c>
      <c r="N5">
        <f aca="true" t="shared" si="0" ref="N5:N21">M5*W5</f>
        <v>9</v>
      </c>
      <c r="O5" s="29">
        <f>D5</f>
        <v>4</v>
      </c>
      <c r="P5">
        <f aca="true" t="shared" si="1" ref="P5:P21">O5*W5</f>
        <v>12</v>
      </c>
      <c r="Q5" s="29">
        <f>E5</f>
        <v>4</v>
      </c>
      <c r="R5">
        <f aca="true" t="shared" si="2" ref="R5:R21">Q5*W5</f>
        <v>12</v>
      </c>
      <c r="S5" s="29">
        <f>F5</f>
        <v>4</v>
      </c>
      <c r="T5">
        <f aca="true" t="shared" si="3" ref="T5:T21">S5*W5</f>
        <v>12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>
        <v>4</v>
      </c>
      <c r="D6" s="29">
        <v>6</v>
      </c>
      <c r="E6" s="29">
        <v>6</v>
      </c>
      <c r="F6" s="29">
        <v>7</v>
      </c>
      <c r="G6" s="29"/>
      <c r="H6" s="26">
        <f aca="true" t="shared" si="5" ref="H6:H21">MIN(C6:F6)</f>
        <v>4</v>
      </c>
      <c r="I6" s="12">
        <f aca="true" t="shared" si="6" ref="I6:I21">MAX(C6:F6)</f>
        <v>7</v>
      </c>
      <c r="J6" s="17">
        <v>3</v>
      </c>
      <c r="K6" s="12">
        <f aca="true" t="shared" si="7" ref="K6:K21">(C6+D6+E6+F6-H6-I6)*J6</f>
        <v>36</v>
      </c>
      <c r="L6" s="48"/>
      <c r="M6" s="29">
        <f aca="true" t="shared" si="8" ref="M6:M21">C6</f>
        <v>4</v>
      </c>
      <c r="N6">
        <f t="shared" si="0"/>
        <v>12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6</v>
      </c>
      <c r="R6">
        <f t="shared" si="2"/>
        <v>18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>
        <v>4</v>
      </c>
      <c r="D7" s="29">
        <v>4</v>
      </c>
      <c r="E7" s="29">
        <v>5</v>
      </c>
      <c r="F7" s="29">
        <v>5</v>
      </c>
      <c r="G7" s="29"/>
      <c r="H7" s="26">
        <f t="shared" si="5"/>
        <v>4</v>
      </c>
      <c r="I7" s="12">
        <f t="shared" si="6"/>
        <v>5</v>
      </c>
      <c r="J7" s="17">
        <v>4</v>
      </c>
      <c r="K7" s="12">
        <f t="shared" si="7"/>
        <v>36</v>
      </c>
      <c r="L7" s="48"/>
      <c r="M7" s="29">
        <f t="shared" si="8"/>
        <v>4</v>
      </c>
      <c r="N7">
        <f t="shared" si="0"/>
        <v>16</v>
      </c>
      <c r="O7" s="29">
        <f t="shared" si="9"/>
        <v>4</v>
      </c>
      <c r="P7">
        <f t="shared" si="1"/>
        <v>16</v>
      </c>
      <c r="Q7" s="29">
        <f t="shared" si="10"/>
        <v>5</v>
      </c>
      <c r="R7">
        <f t="shared" si="2"/>
        <v>20</v>
      </c>
      <c r="S7" s="29">
        <f t="shared" si="11"/>
        <v>5</v>
      </c>
      <c r="T7">
        <f t="shared" si="3"/>
        <v>20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>
        <v>4</v>
      </c>
      <c r="D8" s="29">
        <v>4</v>
      </c>
      <c r="E8" s="29">
        <v>3</v>
      </c>
      <c r="F8" s="29">
        <v>4</v>
      </c>
      <c r="G8" s="29"/>
      <c r="H8" s="26">
        <f t="shared" si="5"/>
        <v>3</v>
      </c>
      <c r="I8" s="12">
        <f t="shared" si="6"/>
        <v>4</v>
      </c>
      <c r="J8" s="17">
        <v>3</v>
      </c>
      <c r="K8" s="12">
        <f t="shared" si="7"/>
        <v>24</v>
      </c>
      <c r="L8" s="48"/>
      <c r="M8" s="29">
        <f t="shared" si="8"/>
        <v>4</v>
      </c>
      <c r="N8">
        <f t="shared" si="0"/>
        <v>12</v>
      </c>
      <c r="O8" s="29">
        <f t="shared" si="9"/>
        <v>4</v>
      </c>
      <c r="P8">
        <f t="shared" si="1"/>
        <v>12</v>
      </c>
      <c r="Q8" s="29">
        <f t="shared" si="10"/>
        <v>3</v>
      </c>
      <c r="R8">
        <f t="shared" si="2"/>
        <v>9</v>
      </c>
      <c r="S8" s="29">
        <f t="shared" si="11"/>
        <v>4</v>
      </c>
      <c r="T8">
        <f t="shared" si="3"/>
        <v>12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>
        <v>4</v>
      </c>
      <c r="D9" s="29">
        <v>4</v>
      </c>
      <c r="E9" s="29">
        <v>6</v>
      </c>
      <c r="F9" s="29">
        <v>6</v>
      </c>
      <c r="G9" s="29"/>
      <c r="H9" s="26">
        <f t="shared" si="5"/>
        <v>4</v>
      </c>
      <c r="I9" s="12">
        <f t="shared" si="6"/>
        <v>6</v>
      </c>
      <c r="J9" s="17">
        <v>4</v>
      </c>
      <c r="K9" s="12">
        <f t="shared" si="7"/>
        <v>40</v>
      </c>
      <c r="L9" s="48"/>
      <c r="M9" s="29">
        <f t="shared" si="8"/>
        <v>4</v>
      </c>
      <c r="N9">
        <f t="shared" si="0"/>
        <v>16</v>
      </c>
      <c r="O9" s="29">
        <f t="shared" si="9"/>
        <v>4</v>
      </c>
      <c r="P9">
        <f t="shared" si="1"/>
        <v>16</v>
      </c>
      <c r="Q9" s="29">
        <f t="shared" si="10"/>
        <v>6</v>
      </c>
      <c r="R9">
        <f t="shared" si="2"/>
        <v>24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>
        <v>4</v>
      </c>
      <c r="D10" s="29">
        <v>5</v>
      </c>
      <c r="E10" s="29">
        <v>6</v>
      </c>
      <c r="F10" s="29">
        <v>7</v>
      </c>
      <c r="G10" s="29"/>
      <c r="H10" s="26">
        <f t="shared" si="5"/>
        <v>4</v>
      </c>
      <c r="I10" s="12">
        <f t="shared" si="6"/>
        <v>7</v>
      </c>
      <c r="J10" s="17">
        <v>2</v>
      </c>
      <c r="K10" s="12">
        <f t="shared" si="7"/>
        <v>22</v>
      </c>
      <c r="L10" s="48"/>
      <c r="M10" s="29">
        <f t="shared" si="8"/>
        <v>4</v>
      </c>
      <c r="N10">
        <f t="shared" si="0"/>
        <v>8</v>
      </c>
      <c r="O10" s="29">
        <f t="shared" si="9"/>
        <v>5</v>
      </c>
      <c r="P10">
        <f t="shared" si="1"/>
        <v>10</v>
      </c>
      <c r="Q10" s="29">
        <f t="shared" si="10"/>
        <v>6</v>
      </c>
      <c r="R10">
        <f t="shared" si="2"/>
        <v>12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>
        <v>5</v>
      </c>
      <c r="D11" s="29">
        <v>5</v>
      </c>
      <c r="E11" s="29">
        <v>7</v>
      </c>
      <c r="F11" s="29">
        <v>6</v>
      </c>
      <c r="G11" s="29"/>
      <c r="H11" s="26">
        <f t="shared" si="5"/>
        <v>5</v>
      </c>
      <c r="I11" s="12">
        <f t="shared" si="6"/>
        <v>7</v>
      </c>
      <c r="J11" s="17">
        <v>5</v>
      </c>
      <c r="K11" s="12">
        <f t="shared" si="7"/>
        <v>55</v>
      </c>
      <c r="L11" s="48"/>
      <c r="M11" s="29">
        <f t="shared" si="8"/>
        <v>5</v>
      </c>
      <c r="N11">
        <f t="shared" si="0"/>
        <v>25</v>
      </c>
      <c r="O11" s="29">
        <f t="shared" si="9"/>
        <v>5</v>
      </c>
      <c r="P11">
        <f t="shared" si="1"/>
        <v>25</v>
      </c>
      <c r="Q11" s="29">
        <f t="shared" si="10"/>
        <v>7</v>
      </c>
      <c r="R11">
        <f t="shared" si="2"/>
        <v>35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>
        <v>5</v>
      </c>
      <c r="D12" s="29">
        <v>5</v>
      </c>
      <c r="E12" s="29">
        <v>5</v>
      </c>
      <c r="F12" s="29">
        <v>6</v>
      </c>
      <c r="G12" s="29"/>
      <c r="H12" s="26">
        <f t="shared" si="5"/>
        <v>5</v>
      </c>
      <c r="I12" s="12">
        <f t="shared" si="6"/>
        <v>6</v>
      </c>
      <c r="J12" s="17">
        <v>4</v>
      </c>
      <c r="K12" s="12">
        <f t="shared" si="7"/>
        <v>40</v>
      </c>
      <c r="L12" s="48"/>
      <c r="M12" s="29">
        <f t="shared" si="8"/>
        <v>5</v>
      </c>
      <c r="N12">
        <f t="shared" si="0"/>
        <v>20</v>
      </c>
      <c r="O12" s="29">
        <f t="shared" si="9"/>
        <v>5</v>
      </c>
      <c r="P12">
        <f t="shared" si="1"/>
        <v>20</v>
      </c>
      <c r="Q12" s="29">
        <f t="shared" si="10"/>
        <v>5</v>
      </c>
      <c r="R12">
        <f t="shared" si="2"/>
        <v>20</v>
      </c>
      <c r="S12" s="29">
        <f t="shared" si="11"/>
        <v>6</v>
      </c>
      <c r="T12">
        <f t="shared" si="3"/>
        <v>24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>
        <v>6</v>
      </c>
      <c r="D13" s="29">
        <v>4</v>
      </c>
      <c r="E13" s="29">
        <v>6</v>
      </c>
      <c r="F13" s="29">
        <v>5</v>
      </c>
      <c r="G13" s="29"/>
      <c r="H13" s="26">
        <f t="shared" si="5"/>
        <v>4</v>
      </c>
      <c r="I13" s="12">
        <f t="shared" si="6"/>
        <v>6</v>
      </c>
      <c r="J13" s="17">
        <v>4</v>
      </c>
      <c r="K13" s="12">
        <f t="shared" si="7"/>
        <v>44</v>
      </c>
      <c r="L13" s="48"/>
      <c r="M13" s="29">
        <f t="shared" si="8"/>
        <v>6</v>
      </c>
      <c r="N13">
        <f t="shared" si="0"/>
        <v>24</v>
      </c>
      <c r="O13" s="29">
        <f t="shared" si="9"/>
        <v>4</v>
      </c>
      <c r="P13">
        <f t="shared" si="1"/>
        <v>16</v>
      </c>
      <c r="Q13" s="29">
        <f t="shared" si="10"/>
        <v>6</v>
      </c>
      <c r="R13">
        <f t="shared" si="2"/>
        <v>24</v>
      </c>
      <c r="S13" s="29">
        <f t="shared" si="11"/>
        <v>5</v>
      </c>
      <c r="T13">
        <f t="shared" si="3"/>
        <v>20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>
        <v>5</v>
      </c>
      <c r="D14" s="29">
        <v>4</v>
      </c>
      <c r="E14" s="29">
        <v>7</v>
      </c>
      <c r="F14" s="29">
        <v>7</v>
      </c>
      <c r="G14" s="29"/>
      <c r="H14" s="26">
        <f t="shared" si="5"/>
        <v>4</v>
      </c>
      <c r="I14" s="12">
        <f t="shared" si="6"/>
        <v>7</v>
      </c>
      <c r="J14" s="17">
        <v>3</v>
      </c>
      <c r="K14" s="12">
        <f t="shared" si="7"/>
        <v>36</v>
      </c>
      <c r="L14" s="48"/>
      <c r="M14" s="29">
        <f t="shared" si="8"/>
        <v>5</v>
      </c>
      <c r="N14">
        <f t="shared" si="0"/>
        <v>15</v>
      </c>
      <c r="O14" s="29">
        <f t="shared" si="9"/>
        <v>4</v>
      </c>
      <c r="P14">
        <f t="shared" si="1"/>
        <v>12</v>
      </c>
      <c r="Q14" s="29">
        <f t="shared" si="10"/>
        <v>7</v>
      </c>
      <c r="R14">
        <f t="shared" si="2"/>
        <v>21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>
        <v>3</v>
      </c>
      <c r="D15" s="29">
        <v>2</v>
      </c>
      <c r="E15" s="29">
        <v>4</v>
      </c>
      <c r="F15" s="29">
        <v>5</v>
      </c>
      <c r="G15" s="29"/>
      <c r="H15" s="26">
        <f t="shared" si="5"/>
        <v>2</v>
      </c>
      <c r="I15" s="12">
        <f t="shared" si="6"/>
        <v>5</v>
      </c>
      <c r="J15" s="17">
        <v>5</v>
      </c>
      <c r="K15" s="12">
        <f t="shared" si="7"/>
        <v>35</v>
      </c>
      <c r="L15" s="48"/>
      <c r="M15" s="29">
        <f t="shared" si="8"/>
        <v>3</v>
      </c>
      <c r="N15">
        <f t="shared" si="0"/>
        <v>15</v>
      </c>
      <c r="O15" s="29">
        <f t="shared" si="9"/>
        <v>2</v>
      </c>
      <c r="P15">
        <f t="shared" si="1"/>
        <v>10</v>
      </c>
      <c r="Q15" s="29">
        <f t="shared" si="10"/>
        <v>4</v>
      </c>
      <c r="R15">
        <f t="shared" si="2"/>
        <v>20</v>
      </c>
      <c r="S15" s="29">
        <f t="shared" si="11"/>
        <v>5</v>
      </c>
      <c r="T15">
        <f t="shared" si="3"/>
        <v>25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>
        <v>3</v>
      </c>
      <c r="D16" s="29">
        <v>3</v>
      </c>
      <c r="E16" s="29">
        <v>4</v>
      </c>
      <c r="F16" s="29">
        <v>6</v>
      </c>
      <c r="G16" s="29"/>
      <c r="H16" s="26">
        <f t="shared" si="5"/>
        <v>3</v>
      </c>
      <c r="I16" s="12">
        <f t="shared" si="6"/>
        <v>6</v>
      </c>
      <c r="J16" s="17">
        <v>1</v>
      </c>
      <c r="K16" s="12">
        <f t="shared" si="7"/>
        <v>7</v>
      </c>
      <c r="L16" s="48"/>
      <c r="M16" s="29">
        <f t="shared" si="8"/>
        <v>3</v>
      </c>
      <c r="N16">
        <f t="shared" si="0"/>
        <v>3</v>
      </c>
      <c r="O16" s="29">
        <f t="shared" si="9"/>
        <v>3</v>
      </c>
      <c r="P16">
        <f t="shared" si="1"/>
        <v>3</v>
      </c>
      <c r="Q16" s="29">
        <f t="shared" si="10"/>
        <v>4</v>
      </c>
      <c r="R16">
        <f t="shared" si="2"/>
        <v>4</v>
      </c>
      <c r="S16" s="29">
        <f t="shared" si="11"/>
        <v>6</v>
      </c>
      <c r="T16">
        <f t="shared" si="3"/>
        <v>6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>
        <v>4</v>
      </c>
      <c r="D17" s="29">
        <v>3</v>
      </c>
      <c r="E17" s="29">
        <v>6</v>
      </c>
      <c r="F17" s="29">
        <v>6</v>
      </c>
      <c r="G17" s="29"/>
      <c r="H17" s="26">
        <f t="shared" si="5"/>
        <v>3</v>
      </c>
      <c r="I17" s="12">
        <f t="shared" si="6"/>
        <v>6</v>
      </c>
      <c r="J17" s="17">
        <v>5</v>
      </c>
      <c r="K17" s="12">
        <f t="shared" si="7"/>
        <v>50</v>
      </c>
      <c r="L17" s="48"/>
      <c r="M17" s="29">
        <f t="shared" si="8"/>
        <v>4</v>
      </c>
      <c r="N17">
        <f t="shared" si="0"/>
        <v>20</v>
      </c>
      <c r="O17" s="29">
        <f t="shared" si="9"/>
        <v>3</v>
      </c>
      <c r="P17">
        <f t="shared" si="1"/>
        <v>15</v>
      </c>
      <c r="Q17" s="29">
        <f t="shared" si="10"/>
        <v>6</v>
      </c>
      <c r="R17">
        <f t="shared" si="2"/>
        <v>30</v>
      </c>
      <c r="S17" s="29">
        <f t="shared" si="11"/>
        <v>6</v>
      </c>
      <c r="T17">
        <f t="shared" si="3"/>
        <v>30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>
        <v>4</v>
      </c>
      <c r="D18" s="29">
        <v>4</v>
      </c>
      <c r="E18" s="29">
        <v>6</v>
      </c>
      <c r="F18" s="29">
        <v>6</v>
      </c>
      <c r="G18" s="29"/>
      <c r="H18" s="26">
        <f t="shared" si="5"/>
        <v>4</v>
      </c>
      <c r="I18" s="12">
        <f t="shared" si="6"/>
        <v>6</v>
      </c>
      <c r="J18" s="17">
        <v>3</v>
      </c>
      <c r="K18" s="12">
        <f t="shared" si="7"/>
        <v>30</v>
      </c>
      <c r="L18" s="48"/>
      <c r="M18" s="29">
        <f t="shared" si="8"/>
        <v>4</v>
      </c>
      <c r="N18">
        <f t="shared" si="0"/>
        <v>12</v>
      </c>
      <c r="O18" s="29">
        <f t="shared" si="9"/>
        <v>4</v>
      </c>
      <c r="P18">
        <f t="shared" si="1"/>
        <v>12</v>
      </c>
      <c r="Q18" s="29">
        <f t="shared" si="10"/>
        <v>6</v>
      </c>
      <c r="R18">
        <f t="shared" si="2"/>
        <v>18</v>
      </c>
      <c r="S18" s="29">
        <f t="shared" si="11"/>
        <v>6</v>
      </c>
      <c r="T18">
        <f t="shared" si="3"/>
        <v>18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>
        <v>4</v>
      </c>
      <c r="D19" s="29">
        <v>3</v>
      </c>
      <c r="E19" s="29">
        <v>5</v>
      </c>
      <c r="F19" s="29">
        <v>5</v>
      </c>
      <c r="G19" s="29"/>
      <c r="H19" s="26">
        <f t="shared" si="5"/>
        <v>3</v>
      </c>
      <c r="I19" s="12">
        <f t="shared" si="6"/>
        <v>5</v>
      </c>
      <c r="J19" s="17">
        <v>4</v>
      </c>
      <c r="K19" s="12">
        <f t="shared" si="7"/>
        <v>36</v>
      </c>
      <c r="L19" s="48"/>
      <c r="M19" s="29">
        <f t="shared" si="8"/>
        <v>4</v>
      </c>
      <c r="N19">
        <f t="shared" si="0"/>
        <v>16</v>
      </c>
      <c r="O19" s="29">
        <f t="shared" si="9"/>
        <v>3</v>
      </c>
      <c r="P19">
        <f t="shared" si="1"/>
        <v>12</v>
      </c>
      <c r="Q19" s="29">
        <f t="shared" si="10"/>
        <v>5</v>
      </c>
      <c r="R19">
        <f t="shared" si="2"/>
        <v>20</v>
      </c>
      <c r="S19" s="29">
        <f t="shared" si="11"/>
        <v>5</v>
      </c>
      <c r="T19">
        <f t="shared" si="3"/>
        <v>20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>
        <v>3</v>
      </c>
      <c r="D20" s="29">
        <v>2</v>
      </c>
      <c r="E20" s="29">
        <v>4</v>
      </c>
      <c r="F20" s="29">
        <v>5</v>
      </c>
      <c r="G20" s="29"/>
      <c r="H20" s="26">
        <f t="shared" si="5"/>
        <v>2</v>
      </c>
      <c r="I20" s="12">
        <f t="shared" si="6"/>
        <v>5</v>
      </c>
      <c r="J20" s="17">
        <v>3</v>
      </c>
      <c r="K20" s="12">
        <f t="shared" si="7"/>
        <v>21</v>
      </c>
      <c r="L20" s="48"/>
      <c r="M20" s="29">
        <f t="shared" si="8"/>
        <v>3</v>
      </c>
      <c r="N20">
        <f t="shared" si="0"/>
        <v>9</v>
      </c>
      <c r="O20" s="29">
        <f t="shared" si="9"/>
        <v>2</v>
      </c>
      <c r="P20">
        <f t="shared" si="1"/>
        <v>6</v>
      </c>
      <c r="Q20" s="29">
        <f t="shared" si="10"/>
        <v>4</v>
      </c>
      <c r="R20">
        <f t="shared" si="2"/>
        <v>12</v>
      </c>
      <c r="S20" s="29">
        <f t="shared" si="11"/>
        <v>5</v>
      </c>
      <c r="T20">
        <f t="shared" si="3"/>
        <v>15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>
        <v>4</v>
      </c>
      <c r="D21" s="29">
        <v>4</v>
      </c>
      <c r="E21" s="29">
        <v>7</v>
      </c>
      <c r="F21" s="29">
        <v>7</v>
      </c>
      <c r="G21" s="29"/>
      <c r="H21" s="26">
        <f t="shared" si="5"/>
        <v>4</v>
      </c>
      <c r="I21" s="12">
        <f t="shared" si="6"/>
        <v>7</v>
      </c>
      <c r="J21" s="17">
        <v>4</v>
      </c>
      <c r="K21" s="12">
        <f t="shared" si="7"/>
        <v>44</v>
      </c>
      <c r="L21" s="48"/>
      <c r="M21" s="29">
        <f t="shared" si="8"/>
        <v>4</v>
      </c>
      <c r="N21">
        <f t="shared" si="0"/>
        <v>16</v>
      </c>
      <c r="O21" s="29">
        <f t="shared" si="9"/>
        <v>4</v>
      </c>
      <c r="P21">
        <f t="shared" si="1"/>
        <v>16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248</v>
      </c>
      <c r="D22" s="51">
        <f>P22</f>
        <v>231</v>
      </c>
      <c r="E22" s="51">
        <f>R22</f>
        <v>327</v>
      </c>
      <c r="F22" s="51">
        <f>T22</f>
        <v>340</v>
      </c>
      <c r="G22" s="51">
        <f>V22</f>
        <v>0</v>
      </c>
      <c r="H22" s="63" t="s">
        <v>8</v>
      </c>
      <c r="I22" s="64"/>
      <c r="J22" s="65"/>
      <c r="K22" s="20">
        <f>SUM(K5:K21)</f>
        <v>580</v>
      </c>
      <c r="L22" s="48">
        <f>K22/2</f>
        <v>290</v>
      </c>
      <c r="M22" s="19"/>
      <c r="N22">
        <f>SUM(N5:N21)</f>
        <v>248</v>
      </c>
      <c r="P22">
        <f>SUM(P5:P21)</f>
        <v>231</v>
      </c>
      <c r="R22">
        <f>SUM(R5:R21)</f>
        <v>327</v>
      </c>
      <c r="T22">
        <f>SUM(T5:T21)</f>
        <v>340</v>
      </c>
      <c r="V22">
        <f>SUM(V5:V21)</f>
        <v>0</v>
      </c>
    </row>
    <row r="23" spans="1:23" ht="12.75">
      <c r="A23" s="6"/>
      <c r="B23" s="6"/>
      <c r="C23" s="52">
        <f>N23-1</f>
        <v>-0.1448275862068965</v>
      </c>
      <c r="D23" s="53">
        <f>P23-1</f>
        <v>-0.20344827586206893</v>
      </c>
      <c r="E23" s="53">
        <f>R23-1</f>
        <v>0.12758620689655165</v>
      </c>
      <c r="F23" s="53">
        <f>T23-1</f>
        <v>0.17241379310344818</v>
      </c>
      <c r="G23" s="53">
        <f>V23-1</f>
        <v>-1</v>
      </c>
      <c r="H23" s="6"/>
      <c r="I23" s="6"/>
      <c r="J23" s="6"/>
      <c r="K23" s="6"/>
      <c r="L23" s="48"/>
      <c r="M23" s="5"/>
      <c r="N23" s="49">
        <f>N22/L22</f>
        <v>0.8551724137931035</v>
      </c>
      <c r="O23" s="6"/>
      <c r="P23" s="49">
        <f>P22/L22</f>
        <v>0.7965517241379311</v>
      </c>
      <c r="Q23" s="6"/>
      <c r="R23" s="49">
        <f>R22/L22</f>
        <v>1.1275862068965516</v>
      </c>
      <c r="S23" s="6"/>
      <c r="T23" s="49">
        <f>T22/L22</f>
        <v>1.1724137931034482</v>
      </c>
      <c r="U23" s="6"/>
      <c r="V23" s="49">
        <f>V22/L22</f>
        <v>0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15</v>
      </c>
      <c r="B26" s="31" t="str">
        <f>B3</f>
        <v>Бабич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>
        <v>4</v>
      </c>
      <c r="D28" s="29">
        <v>5</v>
      </c>
      <c r="E28" s="29">
        <v>6</v>
      </c>
      <c r="F28" s="29">
        <v>5</v>
      </c>
      <c r="G28" s="29"/>
      <c r="H28" s="26">
        <f>MIN(C28:F28)</f>
        <v>4</v>
      </c>
      <c r="I28" s="12">
        <f>MAX(C28:F28)</f>
        <v>6</v>
      </c>
      <c r="J28" s="17">
        <v>3</v>
      </c>
      <c r="K28" s="12">
        <f>(C28+D28+E28+F28-H28-I28)*J28</f>
        <v>30</v>
      </c>
      <c r="L28" s="48"/>
      <c r="M28" s="29">
        <f>C28</f>
        <v>4</v>
      </c>
      <c r="N28">
        <f aca="true" t="shared" si="13" ref="N28:N44">M28*W28</f>
        <v>12</v>
      </c>
      <c r="O28" s="29">
        <f>D28</f>
        <v>5</v>
      </c>
      <c r="P28">
        <f aca="true" t="shared" si="14" ref="P28:P44">O28*W28</f>
        <v>15</v>
      </c>
      <c r="Q28" s="29">
        <f>E28</f>
        <v>6</v>
      </c>
      <c r="R28">
        <f aca="true" t="shared" si="15" ref="R28:R44">Q28*W28</f>
        <v>18</v>
      </c>
      <c r="S28" s="29">
        <f>F28</f>
        <v>5</v>
      </c>
      <c r="T28">
        <f aca="true" t="shared" si="16" ref="T28:T44">S28*W28</f>
        <v>15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>
        <v>6</v>
      </c>
      <c r="D29" s="29">
        <v>6</v>
      </c>
      <c r="E29" s="29">
        <v>7</v>
      </c>
      <c r="F29" s="29">
        <v>7</v>
      </c>
      <c r="G29" s="29"/>
      <c r="H29" s="26">
        <f aca="true" t="shared" si="18" ref="H29:H44">MIN(C29:F29)</f>
        <v>6</v>
      </c>
      <c r="I29" s="12">
        <f aca="true" t="shared" si="19" ref="I29:I44">MAX(C29:F29)</f>
        <v>7</v>
      </c>
      <c r="J29" s="17">
        <v>3</v>
      </c>
      <c r="K29" s="12">
        <f aca="true" t="shared" si="20" ref="K29:K44">(C29+D29+E29+F29-H29-I29)*J29</f>
        <v>39</v>
      </c>
      <c r="L29" s="48"/>
      <c r="M29" s="29">
        <f aca="true" t="shared" si="21" ref="M29:M44">C29</f>
        <v>6</v>
      </c>
      <c r="N29">
        <f t="shared" si="13"/>
        <v>18</v>
      </c>
      <c r="O29" s="29">
        <f aca="true" t="shared" si="22" ref="O29:O44">D29</f>
        <v>6</v>
      </c>
      <c r="P29">
        <f t="shared" si="14"/>
        <v>18</v>
      </c>
      <c r="Q29" s="29">
        <f aca="true" t="shared" si="23" ref="Q29:Q44">E29</f>
        <v>7</v>
      </c>
      <c r="R29">
        <f t="shared" si="15"/>
        <v>21</v>
      </c>
      <c r="S29" s="29">
        <f aca="true" t="shared" si="24" ref="S29:S43">F29</f>
        <v>7</v>
      </c>
      <c r="T29">
        <f t="shared" si="16"/>
        <v>21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>
        <v>4</v>
      </c>
      <c r="D30" s="29">
        <v>6</v>
      </c>
      <c r="E30" s="29">
        <v>6</v>
      </c>
      <c r="F30" s="29">
        <v>6</v>
      </c>
      <c r="G30" s="29"/>
      <c r="H30" s="26">
        <f t="shared" si="18"/>
        <v>4</v>
      </c>
      <c r="I30" s="12">
        <f t="shared" si="19"/>
        <v>6</v>
      </c>
      <c r="J30" s="17">
        <v>4</v>
      </c>
      <c r="K30" s="12">
        <f t="shared" si="20"/>
        <v>48</v>
      </c>
      <c r="L30" s="48"/>
      <c r="M30" s="29">
        <f t="shared" si="21"/>
        <v>4</v>
      </c>
      <c r="N30">
        <f t="shared" si="13"/>
        <v>16</v>
      </c>
      <c r="O30" s="29">
        <f t="shared" si="22"/>
        <v>6</v>
      </c>
      <c r="P30">
        <f t="shared" si="14"/>
        <v>24</v>
      </c>
      <c r="Q30" s="29">
        <f t="shared" si="23"/>
        <v>6</v>
      </c>
      <c r="R30">
        <f t="shared" si="15"/>
        <v>24</v>
      </c>
      <c r="S30" s="29">
        <f t="shared" si="24"/>
        <v>6</v>
      </c>
      <c r="T30">
        <f t="shared" si="16"/>
        <v>24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>
        <v>6</v>
      </c>
      <c r="D31" s="29">
        <v>6</v>
      </c>
      <c r="E31" s="29">
        <v>7</v>
      </c>
      <c r="F31" s="29">
        <v>7</v>
      </c>
      <c r="G31" s="29"/>
      <c r="H31" s="26">
        <f t="shared" si="18"/>
        <v>6</v>
      </c>
      <c r="I31" s="12">
        <f t="shared" si="19"/>
        <v>7</v>
      </c>
      <c r="J31" s="17">
        <v>3</v>
      </c>
      <c r="K31" s="12">
        <f t="shared" si="20"/>
        <v>39</v>
      </c>
      <c r="L31" s="48"/>
      <c r="M31" s="29">
        <f t="shared" si="21"/>
        <v>6</v>
      </c>
      <c r="N31">
        <f t="shared" si="13"/>
        <v>18</v>
      </c>
      <c r="O31" s="29">
        <f t="shared" si="22"/>
        <v>6</v>
      </c>
      <c r="P31">
        <f t="shared" si="14"/>
        <v>18</v>
      </c>
      <c r="Q31" s="29">
        <f t="shared" si="23"/>
        <v>7</v>
      </c>
      <c r="R31">
        <f t="shared" si="15"/>
        <v>21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>
        <v>6</v>
      </c>
      <c r="D32" s="29">
        <v>5</v>
      </c>
      <c r="E32" s="29">
        <v>6</v>
      </c>
      <c r="F32" s="29">
        <v>6</v>
      </c>
      <c r="G32" s="29"/>
      <c r="H32" s="26">
        <f t="shared" si="18"/>
        <v>5</v>
      </c>
      <c r="I32" s="12">
        <f t="shared" si="19"/>
        <v>6</v>
      </c>
      <c r="J32" s="17">
        <v>4</v>
      </c>
      <c r="K32" s="12">
        <f t="shared" si="20"/>
        <v>48</v>
      </c>
      <c r="L32" s="48"/>
      <c r="M32" s="29">
        <f t="shared" si="21"/>
        <v>6</v>
      </c>
      <c r="N32">
        <f t="shared" si="13"/>
        <v>24</v>
      </c>
      <c r="O32" s="29">
        <f t="shared" si="22"/>
        <v>5</v>
      </c>
      <c r="P32">
        <f t="shared" si="14"/>
        <v>20</v>
      </c>
      <c r="Q32" s="29">
        <f t="shared" si="23"/>
        <v>6</v>
      </c>
      <c r="R32">
        <f t="shared" si="15"/>
        <v>24</v>
      </c>
      <c r="S32" s="29">
        <f t="shared" si="24"/>
        <v>6</v>
      </c>
      <c r="T32">
        <f t="shared" si="16"/>
        <v>24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>
        <v>6</v>
      </c>
      <c r="D33" s="29">
        <v>6</v>
      </c>
      <c r="E33" s="29">
        <v>7</v>
      </c>
      <c r="F33" s="29">
        <v>7</v>
      </c>
      <c r="G33" s="29"/>
      <c r="H33" s="26">
        <f t="shared" si="18"/>
        <v>6</v>
      </c>
      <c r="I33" s="12">
        <f t="shared" si="19"/>
        <v>7</v>
      </c>
      <c r="J33" s="17">
        <v>2</v>
      </c>
      <c r="K33" s="12">
        <f t="shared" si="20"/>
        <v>26</v>
      </c>
      <c r="L33" s="48"/>
      <c r="M33" s="29">
        <f t="shared" si="21"/>
        <v>6</v>
      </c>
      <c r="N33">
        <f t="shared" si="13"/>
        <v>12</v>
      </c>
      <c r="O33" s="29">
        <f t="shared" si="22"/>
        <v>6</v>
      </c>
      <c r="P33">
        <f t="shared" si="14"/>
        <v>12</v>
      </c>
      <c r="Q33" s="29">
        <f t="shared" si="23"/>
        <v>7</v>
      </c>
      <c r="R33">
        <f t="shared" si="15"/>
        <v>14</v>
      </c>
      <c r="S33" s="29">
        <f t="shared" si="24"/>
        <v>7</v>
      </c>
      <c r="T33">
        <f t="shared" si="16"/>
        <v>14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>
        <v>5</v>
      </c>
      <c r="D34" s="29">
        <v>6</v>
      </c>
      <c r="E34" s="29">
        <v>7</v>
      </c>
      <c r="F34" s="29">
        <v>6</v>
      </c>
      <c r="G34" s="29"/>
      <c r="H34" s="26">
        <f t="shared" si="18"/>
        <v>5</v>
      </c>
      <c r="I34" s="12">
        <f t="shared" si="19"/>
        <v>7</v>
      </c>
      <c r="J34" s="17">
        <v>5</v>
      </c>
      <c r="K34" s="12">
        <f t="shared" si="20"/>
        <v>60</v>
      </c>
      <c r="L34" s="48"/>
      <c r="M34" s="29">
        <f t="shared" si="21"/>
        <v>5</v>
      </c>
      <c r="N34">
        <f t="shared" si="13"/>
        <v>25</v>
      </c>
      <c r="O34" s="29">
        <f t="shared" si="22"/>
        <v>6</v>
      </c>
      <c r="P34">
        <f t="shared" si="14"/>
        <v>30</v>
      </c>
      <c r="Q34" s="29">
        <f t="shared" si="23"/>
        <v>7</v>
      </c>
      <c r="R34">
        <f t="shared" si="15"/>
        <v>35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>
        <v>2</v>
      </c>
      <c r="D35" s="29">
        <v>4</v>
      </c>
      <c r="E35" s="29">
        <v>2</v>
      </c>
      <c r="F35" s="29">
        <v>2</v>
      </c>
      <c r="G35" s="29"/>
      <c r="H35" s="26">
        <f t="shared" si="18"/>
        <v>2</v>
      </c>
      <c r="I35" s="12">
        <f t="shared" si="19"/>
        <v>4</v>
      </c>
      <c r="J35" s="17">
        <v>4</v>
      </c>
      <c r="K35" s="12">
        <f t="shared" si="20"/>
        <v>16</v>
      </c>
      <c r="L35" s="48"/>
      <c r="M35" s="29">
        <f t="shared" si="21"/>
        <v>2</v>
      </c>
      <c r="N35">
        <f t="shared" si="13"/>
        <v>8</v>
      </c>
      <c r="O35" s="29">
        <f t="shared" si="22"/>
        <v>4</v>
      </c>
      <c r="P35">
        <f t="shared" si="14"/>
        <v>16</v>
      </c>
      <c r="Q35" s="29">
        <f t="shared" si="23"/>
        <v>2</v>
      </c>
      <c r="R35">
        <f t="shared" si="15"/>
        <v>8</v>
      </c>
      <c r="S35" s="29">
        <f t="shared" si="24"/>
        <v>2</v>
      </c>
      <c r="T35">
        <f t="shared" si="16"/>
        <v>8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>
        <v>5</v>
      </c>
      <c r="D36" s="29">
        <v>3</v>
      </c>
      <c r="E36" s="29">
        <v>6</v>
      </c>
      <c r="F36" s="29">
        <v>5</v>
      </c>
      <c r="G36" s="29"/>
      <c r="H36" s="26">
        <f t="shared" si="18"/>
        <v>3</v>
      </c>
      <c r="I36" s="12">
        <f t="shared" si="19"/>
        <v>6</v>
      </c>
      <c r="J36" s="17">
        <v>4</v>
      </c>
      <c r="K36" s="12">
        <f t="shared" si="20"/>
        <v>40</v>
      </c>
      <c r="L36" s="48"/>
      <c r="M36" s="29">
        <f t="shared" si="21"/>
        <v>5</v>
      </c>
      <c r="N36">
        <f t="shared" si="13"/>
        <v>20</v>
      </c>
      <c r="O36" s="29">
        <f t="shared" si="22"/>
        <v>3</v>
      </c>
      <c r="P36">
        <f t="shared" si="14"/>
        <v>12</v>
      </c>
      <c r="Q36" s="29">
        <f t="shared" si="23"/>
        <v>6</v>
      </c>
      <c r="R36">
        <f t="shared" si="15"/>
        <v>24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>
        <v>4</v>
      </c>
      <c r="D37" s="29">
        <v>6</v>
      </c>
      <c r="E37" s="29">
        <v>5</v>
      </c>
      <c r="F37" s="29">
        <v>6</v>
      </c>
      <c r="G37" s="29"/>
      <c r="H37" s="26">
        <f t="shared" si="18"/>
        <v>4</v>
      </c>
      <c r="I37" s="12">
        <f t="shared" si="19"/>
        <v>6</v>
      </c>
      <c r="J37" s="17">
        <v>3</v>
      </c>
      <c r="K37" s="12">
        <f t="shared" si="20"/>
        <v>33</v>
      </c>
      <c r="L37" s="48"/>
      <c r="M37" s="29">
        <f t="shared" si="21"/>
        <v>4</v>
      </c>
      <c r="N37">
        <f t="shared" si="13"/>
        <v>12</v>
      </c>
      <c r="O37" s="29">
        <f t="shared" si="22"/>
        <v>6</v>
      </c>
      <c r="P37">
        <f t="shared" si="14"/>
        <v>18</v>
      </c>
      <c r="Q37" s="29">
        <f t="shared" si="23"/>
        <v>5</v>
      </c>
      <c r="R37">
        <f t="shared" si="15"/>
        <v>15</v>
      </c>
      <c r="S37" s="29">
        <f t="shared" si="24"/>
        <v>6</v>
      </c>
      <c r="T37">
        <f t="shared" si="16"/>
        <v>18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>
        <v>5</v>
      </c>
      <c r="D38" s="29">
        <v>5</v>
      </c>
      <c r="E38" s="29">
        <v>5</v>
      </c>
      <c r="F38" s="29">
        <v>6</v>
      </c>
      <c r="G38" s="29"/>
      <c r="H38" s="26">
        <f t="shared" si="18"/>
        <v>5</v>
      </c>
      <c r="I38" s="12">
        <f t="shared" si="19"/>
        <v>6</v>
      </c>
      <c r="J38" s="17">
        <v>5</v>
      </c>
      <c r="K38" s="12">
        <f t="shared" si="20"/>
        <v>50</v>
      </c>
      <c r="L38" s="48"/>
      <c r="M38" s="29">
        <f t="shared" si="21"/>
        <v>5</v>
      </c>
      <c r="N38">
        <f t="shared" si="13"/>
        <v>25</v>
      </c>
      <c r="O38" s="29">
        <f t="shared" si="22"/>
        <v>5</v>
      </c>
      <c r="P38">
        <f t="shared" si="14"/>
        <v>25</v>
      </c>
      <c r="Q38" s="29">
        <f t="shared" si="23"/>
        <v>5</v>
      </c>
      <c r="R38">
        <f t="shared" si="15"/>
        <v>25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6</v>
      </c>
      <c r="F39" s="29">
        <v>7</v>
      </c>
      <c r="G39" s="29"/>
      <c r="H39" s="26">
        <f t="shared" si="18"/>
        <v>6</v>
      </c>
      <c r="I39" s="12">
        <f t="shared" si="19"/>
        <v>7</v>
      </c>
      <c r="J39" s="17">
        <v>1</v>
      </c>
      <c r="K39" s="12">
        <f t="shared" si="20"/>
        <v>12</v>
      </c>
      <c r="L39" s="48"/>
      <c r="M39" s="29">
        <f t="shared" si="21"/>
        <v>6</v>
      </c>
      <c r="N39">
        <f t="shared" si="13"/>
        <v>6</v>
      </c>
      <c r="O39" s="29">
        <f t="shared" si="22"/>
        <v>6</v>
      </c>
      <c r="P39">
        <f t="shared" si="14"/>
        <v>6</v>
      </c>
      <c r="Q39" s="29">
        <f t="shared" si="23"/>
        <v>6</v>
      </c>
      <c r="R39">
        <f t="shared" si="15"/>
        <v>6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>
        <v>5</v>
      </c>
      <c r="D40" s="29">
        <v>6</v>
      </c>
      <c r="E40" s="29">
        <v>6</v>
      </c>
      <c r="F40" s="29">
        <v>6</v>
      </c>
      <c r="G40" s="29"/>
      <c r="H40" s="26">
        <f t="shared" si="18"/>
        <v>5</v>
      </c>
      <c r="I40" s="12">
        <f t="shared" si="19"/>
        <v>6</v>
      </c>
      <c r="J40" s="17">
        <v>5</v>
      </c>
      <c r="K40" s="12">
        <f t="shared" si="20"/>
        <v>60</v>
      </c>
      <c r="L40" s="48"/>
      <c r="M40" s="29">
        <f t="shared" si="21"/>
        <v>5</v>
      </c>
      <c r="N40">
        <f t="shared" si="13"/>
        <v>25</v>
      </c>
      <c r="O40" s="29">
        <f t="shared" si="22"/>
        <v>6</v>
      </c>
      <c r="P40">
        <f t="shared" si="14"/>
        <v>30</v>
      </c>
      <c r="Q40" s="29">
        <f t="shared" si="23"/>
        <v>6</v>
      </c>
      <c r="R40">
        <f t="shared" si="15"/>
        <v>30</v>
      </c>
      <c r="S40" s="29">
        <f t="shared" si="24"/>
        <v>6</v>
      </c>
      <c r="T40">
        <f t="shared" si="16"/>
        <v>30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>
        <v>4</v>
      </c>
      <c r="D41" s="29">
        <v>4</v>
      </c>
      <c r="E41" s="29">
        <v>6</v>
      </c>
      <c r="F41" s="29">
        <v>5</v>
      </c>
      <c r="G41" s="29"/>
      <c r="H41" s="26">
        <f t="shared" si="18"/>
        <v>4</v>
      </c>
      <c r="I41" s="12">
        <f t="shared" si="19"/>
        <v>6</v>
      </c>
      <c r="J41" s="17">
        <v>3</v>
      </c>
      <c r="K41" s="12">
        <f t="shared" si="20"/>
        <v>27</v>
      </c>
      <c r="L41" s="48"/>
      <c r="M41" s="29">
        <f t="shared" si="21"/>
        <v>4</v>
      </c>
      <c r="N41">
        <f t="shared" si="13"/>
        <v>12</v>
      </c>
      <c r="O41" s="29">
        <f t="shared" si="22"/>
        <v>4</v>
      </c>
      <c r="P41">
        <f t="shared" si="14"/>
        <v>12</v>
      </c>
      <c r="Q41" s="29">
        <f t="shared" si="23"/>
        <v>6</v>
      </c>
      <c r="R41">
        <f t="shared" si="15"/>
        <v>18</v>
      </c>
      <c r="S41" s="29">
        <f t="shared" si="24"/>
        <v>5</v>
      </c>
      <c r="T41">
        <f t="shared" si="16"/>
        <v>15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>
        <v>4</v>
      </c>
      <c r="D42" s="29">
        <v>4</v>
      </c>
      <c r="E42" s="29">
        <v>7</v>
      </c>
      <c r="F42" s="29">
        <v>6</v>
      </c>
      <c r="G42" s="29"/>
      <c r="H42" s="26">
        <f t="shared" si="18"/>
        <v>4</v>
      </c>
      <c r="I42" s="12">
        <f t="shared" si="19"/>
        <v>7</v>
      </c>
      <c r="J42" s="17">
        <v>4</v>
      </c>
      <c r="K42" s="12">
        <f t="shared" si="20"/>
        <v>40</v>
      </c>
      <c r="L42" s="48"/>
      <c r="M42" s="29">
        <f t="shared" si="21"/>
        <v>4</v>
      </c>
      <c r="N42">
        <f t="shared" si="13"/>
        <v>16</v>
      </c>
      <c r="O42" s="29">
        <f t="shared" si="22"/>
        <v>4</v>
      </c>
      <c r="P42">
        <f t="shared" si="14"/>
        <v>16</v>
      </c>
      <c r="Q42" s="29">
        <f t="shared" si="23"/>
        <v>7</v>
      </c>
      <c r="R42">
        <f t="shared" si="15"/>
        <v>28</v>
      </c>
      <c r="S42" s="29">
        <f t="shared" si="24"/>
        <v>6</v>
      </c>
      <c r="T42">
        <f t="shared" si="16"/>
        <v>24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>
        <v>4</v>
      </c>
      <c r="D43" s="29">
        <v>5</v>
      </c>
      <c r="E43" s="29">
        <v>7</v>
      </c>
      <c r="F43" s="29">
        <v>6</v>
      </c>
      <c r="G43" s="29"/>
      <c r="H43" s="26">
        <f t="shared" si="18"/>
        <v>4</v>
      </c>
      <c r="I43" s="12">
        <f t="shared" si="19"/>
        <v>7</v>
      </c>
      <c r="J43" s="17">
        <v>3</v>
      </c>
      <c r="K43" s="12">
        <f t="shared" si="20"/>
        <v>33</v>
      </c>
      <c r="L43" s="48"/>
      <c r="M43" s="29">
        <f t="shared" si="21"/>
        <v>4</v>
      </c>
      <c r="N43">
        <f t="shared" si="13"/>
        <v>12</v>
      </c>
      <c r="O43" s="29">
        <f t="shared" si="22"/>
        <v>5</v>
      </c>
      <c r="P43">
        <f t="shared" si="14"/>
        <v>15</v>
      </c>
      <c r="Q43" s="29">
        <f t="shared" si="23"/>
        <v>7</v>
      </c>
      <c r="R43">
        <f t="shared" si="15"/>
        <v>21</v>
      </c>
      <c r="S43" s="29">
        <f t="shared" si="24"/>
        <v>6</v>
      </c>
      <c r="T43">
        <f t="shared" si="16"/>
        <v>18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>
        <v>4</v>
      </c>
      <c r="D44" s="29">
        <v>5</v>
      </c>
      <c r="E44" s="29">
        <v>6</v>
      </c>
      <c r="F44" s="29">
        <v>6</v>
      </c>
      <c r="G44" s="29"/>
      <c r="H44" s="26">
        <f t="shared" si="18"/>
        <v>4</v>
      </c>
      <c r="I44" s="12">
        <f t="shared" si="19"/>
        <v>6</v>
      </c>
      <c r="J44" s="17">
        <v>4</v>
      </c>
      <c r="K44" s="12">
        <f t="shared" si="20"/>
        <v>44</v>
      </c>
      <c r="L44" s="48"/>
      <c r="M44" s="29">
        <f t="shared" si="21"/>
        <v>4</v>
      </c>
      <c r="N44">
        <f t="shared" si="13"/>
        <v>16</v>
      </c>
      <c r="O44" s="29">
        <f t="shared" si="22"/>
        <v>5</v>
      </c>
      <c r="P44">
        <f t="shared" si="14"/>
        <v>20</v>
      </c>
      <c r="Q44" s="29">
        <f t="shared" si="23"/>
        <v>6</v>
      </c>
      <c r="R44">
        <f t="shared" si="15"/>
        <v>24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277</v>
      </c>
      <c r="D45" s="51">
        <f>P45</f>
        <v>307</v>
      </c>
      <c r="E45" s="51">
        <f>R45</f>
        <v>356</v>
      </c>
      <c r="F45" s="51">
        <f>T45</f>
        <v>343</v>
      </c>
      <c r="G45" s="51">
        <f>V45</f>
        <v>0</v>
      </c>
      <c r="H45" s="63" t="s">
        <v>8</v>
      </c>
      <c r="I45" s="64"/>
      <c r="J45" s="65"/>
      <c r="K45" s="20">
        <f>SUM(K28:K44)</f>
        <v>645</v>
      </c>
      <c r="L45" s="48">
        <f>K45/2</f>
        <v>322.5</v>
      </c>
      <c r="M45" s="19"/>
      <c r="N45">
        <f>SUM(N28:N44)</f>
        <v>277</v>
      </c>
      <c r="P45">
        <f>SUM(P28:P44)</f>
        <v>307</v>
      </c>
      <c r="R45">
        <f>SUM(R28:R44)</f>
        <v>356</v>
      </c>
      <c r="T45">
        <f>SUM(T28:T44)</f>
        <v>343</v>
      </c>
      <c r="V45">
        <f>SUM(V28:V44)</f>
        <v>0</v>
      </c>
    </row>
    <row r="46" spans="1:23" ht="12.75">
      <c r="A46" s="6"/>
      <c r="B46" s="6"/>
      <c r="C46" s="52">
        <f>N46-1</f>
        <v>-0.14108527131782944</v>
      </c>
      <c r="D46" s="53">
        <f>P46-1</f>
        <v>-0.04806201550387601</v>
      </c>
      <c r="E46" s="53">
        <f>R46-1</f>
        <v>0.10387596899224816</v>
      </c>
      <c r="F46" s="53">
        <f>T46-1</f>
        <v>0.06356589147286829</v>
      </c>
      <c r="G46" s="53">
        <f>V46-1</f>
        <v>-1</v>
      </c>
      <c r="H46" s="6"/>
      <c r="I46" s="6"/>
      <c r="J46" s="6"/>
      <c r="K46" s="6"/>
      <c r="L46" s="48"/>
      <c r="M46" s="5"/>
      <c r="N46" s="49">
        <f>N45/L45</f>
        <v>0.8589147286821706</v>
      </c>
      <c r="O46" s="6"/>
      <c r="P46" s="49">
        <f>P45/L45</f>
        <v>0.951937984496124</v>
      </c>
      <c r="Q46" s="6"/>
      <c r="R46" s="49">
        <f>R45/L45</f>
        <v>1.1038759689922482</v>
      </c>
      <c r="S46" s="6"/>
      <c r="T46" s="49">
        <f>T45/L45</f>
        <v>1.0635658914728683</v>
      </c>
      <c r="U46" s="6"/>
      <c r="V46" s="49">
        <f>V45/L45</f>
        <v>0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15</v>
      </c>
      <c r="B49" s="31" t="str">
        <f>B3</f>
        <v>Бабич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>
        <v>5</v>
      </c>
      <c r="D51" s="29">
        <v>5</v>
      </c>
      <c r="E51" s="29">
        <v>6</v>
      </c>
      <c r="F51" s="29">
        <v>6</v>
      </c>
      <c r="G51" s="29"/>
      <c r="H51" s="26">
        <f>MIN(C51:F51)</f>
        <v>5</v>
      </c>
      <c r="I51" s="12">
        <f>MAX(C51:F51)</f>
        <v>6</v>
      </c>
      <c r="J51" s="17">
        <v>3</v>
      </c>
      <c r="K51" s="12">
        <f>(C51+D51+E51+F51-H51-I51)*J51</f>
        <v>33</v>
      </c>
      <c r="L51" s="48"/>
      <c r="M51" s="29">
        <f>C51</f>
        <v>5</v>
      </c>
      <c r="N51">
        <f aca="true" t="shared" si="26" ref="N51:N67">M51*W51</f>
        <v>15</v>
      </c>
      <c r="O51" s="29">
        <f>D51</f>
        <v>5</v>
      </c>
      <c r="P51">
        <f aca="true" t="shared" si="27" ref="P51:P67">O51*W51</f>
        <v>15</v>
      </c>
      <c r="Q51" s="29">
        <f>E51</f>
        <v>6</v>
      </c>
      <c r="R51">
        <f aca="true" t="shared" si="28" ref="R51:R67">Q51*W51</f>
        <v>18</v>
      </c>
      <c r="S51" s="29">
        <f>F51</f>
        <v>6</v>
      </c>
      <c r="T51">
        <f aca="true" t="shared" si="29" ref="T51:T67">S51*W51</f>
        <v>18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>
        <v>7</v>
      </c>
      <c r="D52" s="29">
        <v>6</v>
      </c>
      <c r="E52" s="29">
        <v>7</v>
      </c>
      <c r="F52" s="29">
        <v>7</v>
      </c>
      <c r="G52" s="29"/>
      <c r="H52" s="26">
        <f aca="true" t="shared" si="31" ref="H52:H67">MIN(C52:F52)</f>
        <v>6</v>
      </c>
      <c r="I52" s="12">
        <f aca="true" t="shared" si="32" ref="I52:I67">MAX(C52:F52)</f>
        <v>7</v>
      </c>
      <c r="J52" s="17">
        <v>3</v>
      </c>
      <c r="K52" s="12">
        <f aca="true" t="shared" si="33" ref="K52:K67">(C52+D52+E52+F52-H52-I52)*J52</f>
        <v>42</v>
      </c>
      <c r="L52" s="48"/>
      <c r="M52" s="29">
        <f aca="true" t="shared" si="34" ref="M52:M67">C52</f>
        <v>7</v>
      </c>
      <c r="N52">
        <f t="shared" si="26"/>
        <v>21</v>
      </c>
      <c r="O52" s="29">
        <f aca="true" t="shared" si="35" ref="O52:O67">D52</f>
        <v>6</v>
      </c>
      <c r="P52">
        <f t="shared" si="27"/>
        <v>18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>
        <v>4</v>
      </c>
      <c r="D53" s="29">
        <v>5</v>
      </c>
      <c r="E53" s="29">
        <v>6</v>
      </c>
      <c r="F53" s="29">
        <v>6</v>
      </c>
      <c r="G53" s="29"/>
      <c r="H53" s="26">
        <f t="shared" si="31"/>
        <v>4</v>
      </c>
      <c r="I53" s="12">
        <f t="shared" si="32"/>
        <v>6</v>
      </c>
      <c r="J53" s="17">
        <v>4</v>
      </c>
      <c r="K53" s="12">
        <f t="shared" si="33"/>
        <v>44</v>
      </c>
      <c r="L53" s="48"/>
      <c r="M53" s="29">
        <f t="shared" si="34"/>
        <v>4</v>
      </c>
      <c r="N53">
        <f t="shared" si="26"/>
        <v>16</v>
      </c>
      <c r="O53" s="29">
        <f t="shared" si="35"/>
        <v>5</v>
      </c>
      <c r="P53">
        <f t="shared" si="27"/>
        <v>20</v>
      </c>
      <c r="Q53" s="29">
        <f t="shared" si="36"/>
        <v>6</v>
      </c>
      <c r="R53">
        <f t="shared" si="28"/>
        <v>24</v>
      </c>
      <c r="S53" s="29">
        <f t="shared" si="37"/>
        <v>6</v>
      </c>
      <c r="T53">
        <f t="shared" si="29"/>
        <v>24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>
        <v>4</v>
      </c>
      <c r="D54" s="29">
        <v>5</v>
      </c>
      <c r="E54" s="29">
        <v>6</v>
      </c>
      <c r="F54" s="29">
        <v>6</v>
      </c>
      <c r="G54" s="29"/>
      <c r="H54" s="26">
        <f t="shared" si="31"/>
        <v>4</v>
      </c>
      <c r="I54" s="12">
        <f t="shared" si="32"/>
        <v>6</v>
      </c>
      <c r="J54" s="17">
        <v>3</v>
      </c>
      <c r="K54" s="12">
        <f t="shared" si="33"/>
        <v>33</v>
      </c>
      <c r="L54" s="48"/>
      <c r="M54" s="29">
        <f t="shared" si="34"/>
        <v>4</v>
      </c>
      <c r="N54">
        <f t="shared" si="26"/>
        <v>12</v>
      </c>
      <c r="O54" s="29">
        <f t="shared" si="35"/>
        <v>5</v>
      </c>
      <c r="P54">
        <f t="shared" si="27"/>
        <v>15</v>
      </c>
      <c r="Q54" s="29">
        <f t="shared" si="36"/>
        <v>6</v>
      </c>
      <c r="R54">
        <f t="shared" si="28"/>
        <v>18</v>
      </c>
      <c r="S54" s="29">
        <f t="shared" si="37"/>
        <v>6</v>
      </c>
      <c r="T54">
        <f t="shared" si="29"/>
        <v>18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>
        <v>5</v>
      </c>
      <c r="D55" s="29">
        <v>5</v>
      </c>
      <c r="E55" s="29">
        <v>7</v>
      </c>
      <c r="F55" s="29">
        <v>6</v>
      </c>
      <c r="G55" s="29"/>
      <c r="H55" s="26">
        <f t="shared" si="31"/>
        <v>5</v>
      </c>
      <c r="I55" s="12">
        <f t="shared" si="32"/>
        <v>7</v>
      </c>
      <c r="J55" s="17">
        <v>4</v>
      </c>
      <c r="K55" s="12">
        <f t="shared" si="33"/>
        <v>44</v>
      </c>
      <c r="L55" s="48"/>
      <c r="M55" s="29">
        <f t="shared" si="34"/>
        <v>5</v>
      </c>
      <c r="N55">
        <f t="shared" si="26"/>
        <v>20</v>
      </c>
      <c r="O55" s="29">
        <f t="shared" si="35"/>
        <v>5</v>
      </c>
      <c r="P55">
        <f t="shared" si="27"/>
        <v>20</v>
      </c>
      <c r="Q55" s="29">
        <f t="shared" si="36"/>
        <v>7</v>
      </c>
      <c r="R55">
        <f t="shared" si="28"/>
        <v>28</v>
      </c>
      <c r="S55" s="29">
        <f t="shared" si="37"/>
        <v>6</v>
      </c>
      <c r="T55">
        <f t="shared" si="29"/>
        <v>24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>
        <v>6</v>
      </c>
      <c r="D56" s="29">
        <v>6</v>
      </c>
      <c r="E56" s="29">
        <v>7</v>
      </c>
      <c r="F56" s="29">
        <v>7</v>
      </c>
      <c r="G56" s="29"/>
      <c r="H56" s="26">
        <f t="shared" si="31"/>
        <v>6</v>
      </c>
      <c r="I56" s="12">
        <f t="shared" si="32"/>
        <v>7</v>
      </c>
      <c r="J56" s="17">
        <v>2</v>
      </c>
      <c r="K56" s="12">
        <f t="shared" si="33"/>
        <v>26</v>
      </c>
      <c r="L56" s="48"/>
      <c r="M56" s="29">
        <f t="shared" si="34"/>
        <v>6</v>
      </c>
      <c r="N56">
        <f t="shared" si="26"/>
        <v>12</v>
      </c>
      <c r="O56" s="29">
        <f t="shared" si="35"/>
        <v>6</v>
      </c>
      <c r="P56">
        <f t="shared" si="27"/>
        <v>12</v>
      </c>
      <c r="Q56" s="29">
        <f t="shared" si="36"/>
        <v>7</v>
      </c>
      <c r="R56">
        <f t="shared" si="28"/>
        <v>14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>
        <v>4</v>
      </c>
      <c r="D57" s="29">
        <v>4</v>
      </c>
      <c r="E57" s="29">
        <v>6</v>
      </c>
      <c r="F57" s="29">
        <v>6</v>
      </c>
      <c r="G57" s="29"/>
      <c r="H57" s="26">
        <f t="shared" si="31"/>
        <v>4</v>
      </c>
      <c r="I57" s="12">
        <f t="shared" si="32"/>
        <v>6</v>
      </c>
      <c r="J57" s="17">
        <v>5</v>
      </c>
      <c r="K57" s="12">
        <f t="shared" si="33"/>
        <v>50</v>
      </c>
      <c r="L57" s="48"/>
      <c r="M57" s="29">
        <f t="shared" si="34"/>
        <v>4</v>
      </c>
      <c r="N57">
        <f t="shared" si="26"/>
        <v>20</v>
      </c>
      <c r="O57" s="29">
        <f t="shared" si="35"/>
        <v>4</v>
      </c>
      <c r="P57">
        <f t="shared" si="27"/>
        <v>20</v>
      </c>
      <c r="Q57" s="29">
        <f t="shared" si="36"/>
        <v>6</v>
      </c>
      <c r="R57">
        <f t="shared" si="28"/>
        <v>30</v>
      </c>
      <c r="S57" s="29">
        <f t="shared" si="37"/>
        <v>6</v>
      </c>
      <c r="T57">
        <f t="shared" si="29"/>
        <v>30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>
        <v>3</v>
      </c>
      <c r="D58" s="29">
        <v>4</v>
      </c>
      <c r="E58" s="29">
        <v>5</v>
      </c>
      <c r="F58" s="29">
        <v>5</v>
      </c>
      <c r="G58" s="29"/>
      <c r="H58" s="26">
        <f t="shared" si="31"/>
        <v>3</v>
      </c>
      <c r="I58" s="12">
        <f t="shared" si="32"/>
        <v>5</v>
      </c>
      <c r="J58" s="17">
        <v>4</v>
      </c>
      <c r="K58" s="12">
        <f t="shared" si="33"/>
        <v>36</v>
      </c>
      <c r="L58" s="48"/>
      <c r="M58" s="29">
        <f t="shared" si="34"/>
        <v>3</v>
      </c>
      <c r="N58">
        <f t="shared" si="26"/>
        <v>12</v>
      </c>
      <c r="O58" s="29">
        <f t="shared" si="35"/>
        <v>4</v>
      </c>
      <c r="P58">
        <f t="shared" si="27"/>
        <v>16</v>
      </c>
      <c r="Q58" s="29">
        <f t="shared" si="36"/>
        <v>5</v>
      </c>
      <c r="R58">
        <f t="shared" si="28"/>
        <v>20</v>
      </c>
      <c r="S58" s="29">
        <f t="shared" si="37"/>
        <v>5</v>
      </c>
      <c r="T58">
        <f t="shared" si="29"/>
        <v>20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>
        <v>6</v>
      </c>
      <c r="D59" s="29">
        <v>5</v>
      </c>
      <c r="E59" s="29">
        <v>7</v>
      </c>
      <c r="F59" s="29">
        <v>7</v>
      </c>
      <c r="G59" s="29"/>
      <c r="H59" s="26">
        <f t="shared" si="31"/>
        <v>5</v>
      </c>
      <c r="I59" s="12">
        <f t="shared" si="32"/>
        <v>7</v>
      </c>
      <c r="J59" s="17">
        <v>4</v>
      </c>
      <c r="K59" s="12">
        <f t="shared" si="33"/>
        <v>52</v>
      </c>
      <c r="L59" s="48"/>
      <c r="M59" s="29">
        <f t="shared" si="34"/>
        <v>6</v>
      </c>
      <c r="N59">
        <f t="shared" si="26"/>
        <v>24</v>
      </c>
      <c r="O59" s="29">
        <f t="shared" si="35"/>
        <v>5</v>
      </c>
      <c r="P59">
        <f t="shared" si="27"/>
        <v>20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>
        <v>4</v>
      </c>
      <c r="D60" s="29">
        <v>5</v>
      </c>
      <c r="E60" s="29">
        <v>5</v>
      </c>
      <c r="F60" s="29">
        <v>5</v>
      </c>
      <c r="G60" s="29"/>
      <c r="H60" s="26">
        <f t="shared" si="31"/>
        <v>4</v>
      </c>
      <c r="I60" s="12">
        <f t="shared" si="32"/>
        <v>5</v>
      </c>
      <c r="J60" s="17">
        <v>3</v>
      </c>
      <c r="K60" s="12">
        <f t="shared" si="33"/>
        <v>30</v>
      </c>
      <c r="L60" s="48"/>
      <c r="M60" s="29">
        <f t="shared" si="34"/>
        <v>4</v>
      </c>
      <c r="N60">
        <f t="shared" si="26"/>
        <v>12</v>
      </c>
      <c r="O60" s="29">
        <f t="shared" si="35"/>
        <v>5</v>
      </c>
      <c r="P60">
        <f t="shared" si="27"/>
        <v>15</v>
      </c>
      <c r="Q60" s="29">
        <f t="shared" si="36"/>
        <v>5</v>
      </c>
      <c r="R60">
        <f t="shared" si="28"/>
        <v>15</v>
      </c>
      <c r="S60" s="29">
        <f t="shared" si="37"/>
        <v>5</v>
      </c>
      <c r="T60">
        <f t="shared" si="29"/>
        <v>15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>
        <v>5</v>
      </c>
      <c r="D61" s="29">
        <v>5</v>
      </c>
      <c r="E61" s="29">
        <v>6</v>
      </c>
      <c r="F61" s="29">
        <v>7</v>
      </c>
      <c r="G61" s="29"/>
      <c r="H61" s="26">
        <f t="shared" si="31"/>
        <v>5</v>
      </c>
      <c r="I61" s="12">
        <f t="shared" si="32"/>
        <v>7</v>
      </c>
      <c r="J61" s="17">
        <v>5</v>
      </c>
      <c r="K61" s="12">
        <f t="shared" si="33"/>
        <v>55</v>
      </c>
      <c r="L61" s="48"/>
      <c r="M61" s="29">
        <f t="shared" si="34"/>
        <v>5</v>
      </c>
      <c r="N61">
        <f t="shared" si="26"/>
        <v>25</v>
      </c>
      <c r="O61" s="29">
        <f t="shared" si="35"/>
        <v>5</v>
      </c>
      <c r="P61">
        <f t="shared" si="27"/>
        <v>25</v>
      </c>
      <c r="Q61" s="29">
        <f t="shared" si="36"/>
        <v>6</v>
      </c>
      <c r="R61">
        <f t="shared" si="28"/>
        <v>30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>
        <v>6</v>
      </c>
      <c r="D62" s="29">
        <v>5</v>
      </c>
      <c r="E62" s="29">
        <v>7</v>
      </c>
      <c r="F62" s="29">
        <v>7</v>
      </c>
      <c r="G62" s="29"/>
      <c r="H62" s="26">
        <f t="shared" si="31"/>
        <v>5</v>
      </c>
      <c r="I62" s="12">
        <f t="shared" si="32"/>
        <v>7</v>
      </c>
      <c r="J62" s="17">
        <v>1</v>
      </c>
      <c r="K62" s="12">
        <f t="shared" si="33"/>
        <v>13</v>
      </c>
      <c r="L62" s="48"/>
      <c r="M62" s="29">
        <f t="shared" si="34"/>
        <v>6</v>
      </c>
      <c r="N62">
        <f t="shared" si="26"/>
        <v>6</v>
      </c>
      <c r="O62" s="29">
        <f t="shared" si="35"/>
        <v>5</v>
      </c>
      <c r="P62">
        <f t="shared" si="27"/>
        <v>5</v>
      </c>
      <c r="Q62" s="29">
        <f t="shared" si="36"/>
        <v>7</v>
      </c>
      <c r="R62">
        <f t="shared" si="28"/>
        <v>7</v>
      </c>
      <c r="S62" s="29">
        <f t="shared" si="37"/>
        <v>7</v>
      </c>
      <c r="T62">
        <f t="shared" si="29"/>
        <v>7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>
        <v>6</v>
      </c>
      <c r="D63" s="29">
        <v>6</v>
      </c>
      <c r="E63" s="29">
        <v>7</v>
      </c>
      <c r="F63" s="29">
        <v>7</v>
      </c>
      <c r="G63" s="29"/>
      <c r="H63" s="26">
        <f t="shared" si="31"/>
        <v>6</v>
      </c>
      <c r="I63" s="12">
        <f t="shared" si="32"/>
        <v>7</v>
      </c>
      <c r="J63" s="17">
        <v>5</v>
      </c>
      <c r="K63" s="12">
        <f t="shared" si="33"/>
        <v>65</v>
      </c>
      <c r="L63" s="48"/>
      <c r="M63" s="29">
        <f t="shared" si="34"/>
        <v>6</v>
      </c>
      <c r="N63">
        <f t="shared" si="26"/>
        <v>30</v>
      </c>
      <c r="O63" s="29">
        <f t="shared" si="35"/>
        <v>6</v>
      </c>
      <c r="P63">
        <f t="shared" si="27"/>
        <v>30</v>
      </c>
      <c r="Q63" s="29">
        <f t="shared" si="36"/>
        <v>7</v>
      </c>
      <c r="R63">
        <f t="shared" si="28"/>
        <v>35</v>
      </c>
      <c r="S63" s="29">
        <f t="shared" si="37"/>
        <v>7</v>
      </c>
      <c r="T63">
        <f t="shared" si="29"/>
        <v>35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>
        <v>6</v>
      </c>
      <c r="D64" s="29">
        <v>7</v>
      </c>
      <c r="E64" s="29">
        <v>7</v>
      </c>
      <c r="F64" s="29">
        <v>7</v>
      </c>
      <c r="G64" s="29"/>
      <c r="H64" s="26">
        <f t="shared" si="31"/>
        <v>6</v>
      </c>
      <c r="I64" s="12">
        <f t="shared" si="32"/>
        <v>7</v>
      </c>
      <c r="J64" s="17">
        <v>3</v>
      </c>
      <c r="K64" s="12">
        <f t="shared" si="33"/>
        <v>42</v>
      </c>
      <c r="L64" s="48"/>
      <c r="M64" s="29">
        <f t="shared" si="34"/>
        <v>6</v>
      </c>
      <c r="N64">
        <f t="shared" si="26"/>
        <v>18</v>
      </c>
      <c r="O64" s="29">
        <f t="shared" si="35"/>
        <v>7</v>
      </c>
      <c r="P64">
        <f t="shared" si="27"/>
        <v>21</v>
      </c>
      <c r="Q64" s="29">
        <f t="shared" si="36"/>
        <v>7</v>
      </c>
      <c r="R64">
        <f t="shared" si="28"/>
        <v>21</v>
      </c>
      <c r="S64" s="29">
        <f t="shared" si="37"/>
        <v>7</v>
      </c>
      <c r="T64">
        <f t="shared" si="29"/>
        <v>21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>
        <v>5</v>
      </c>
      <c r="D65" s="29">
        <v>4</v>
      </c>
      <c r="E65" s="29">
        <v>7</v>
      </c>
      <c r="F65" s="29">
        <v>6</v>
      </c>
      <c r="G65" s="29"/>
      <c r="H65" s="26">
        <f t="shared" si="31"/>
        <v>4</v>
      </c>
      <c r="I65" s="12">
        <f t="shared" si="32"/>
        <v>7</v>
      </c>
      <c r="J65" s="17">
        <v>4</v>
      </c>
      <c r="K65" s="12">
        <f t="shared" si="33"/>
        <v>44</v>
      </c>
      <c r="L65" s="48"/>
      <c r="M65" s="29">
        <f t="shared" si="34"/>
        <v>5</v>
      </c>
      <c r="N65">
        <f t="shared" si="26"/>
        <v>20</v>
      </c>
      <c r="O65" s="29">
        <f t="shared" si="35"/>
        <v>4</v>
      </c>
      <c r="P65">
        <f t="shared" si="27"/>
        <v>16</v>
      </c>
      <c r="Q65" s="29">
        <f t="shared" si="36"/>
        <v>7</v>
      </c>
      <c r="R65">
        <f t="shared" si="28"/>
        <v>28</v>
      </c>
      <c r="S65" s="29">
        <f t="shared" si="37"/>
        <v>6</v>
      </c>
      <c r="T65">
        <f t="shared" si="29"/>
        <v>24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>
        <v>5</v>
      </c>
      <c r="D66" s="29">
        <v>6</v>
      </c>
      <c r="E66" s="29">
        <v>5</v>
      </c>
      <c r="F66" s="29">
        <v>6</v>
      </c>
      <c r="G66" s="29"/>
      <c r="H66" s="26">
        <f t="shared" si="31"/>
        <v>5</v>
      </c>
      <c r="I66" s="12">
        <f t="shared" si="32"/>
        <v>6</v>
      </c>
      <c r="J66" s="17">
        <v>3</v>
      </c>
      <c r="K66" s="12">
        <f t="shared" si="33"/>
        <v>33</v>
      </c>
      <c r="L66" s="48"/>
      <c r="M66" s="29">
        <f t="shared" si="34"/>
        <v>5</v>
      </c>
      <c r="N66">
        <f t="shared" si="26"/>
        <v>15</v>
      </c>
      <c r="O66" s="29">
        <f t="shared" si="35"/>
        <v>6</v>
      </c>
      <c r="P66">
        <f t="shared" si="27"/>
        <v>18</v>
      </c>
      <c r="Q66" s="29">
        <f t="shared" si="36"/>
        <v>5</v>
      </c>
      <c r="R66">
        <f t="shared" si="28"/>
        <v>15</v>
      </c>
      <c r="S66" s="29">
        <f t="shared" si="37"/>
        <v>6</v>
      </c>
      <c r="T66">
        <f t="shared" si="29"/>
        <v>18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>
        <v>5</v>
      </c>
      <c r="D67" s="29">
        <v>5</v>
      </c>
      <c r="E67" s="29">
        <v>7</v>
      </c>
      <c r="F67" s="29">
        <v>6</v>
      </c>
      <c r="G67" s="29"/>
      <c r="H67" s="26">
        <f t="shared" si="31"/>
        <v>5</v>
      </c>
      <c r="I67" s="12">
        <f t="shared" si="32"/>
        <v>7</v>
      </c>
      <c r="J67" s="17">
        <v>4</v>
      </c>
      <c r="K67" s="12">
        <f t="shared" si="33"/>
        <v>44</v>
      </c>
      <c r="L67" s="48"/>
      <c r="M67" s="29">
        <f t="shared" si="34"/>
        <v>5</v>
      </c>
      <c r="N67">
        <f t="shared" si="26"/>
        <v>20</v>
      </c>
      <c r="O67" s="29">
        <f t="shared" si="35"/>
        <v>5</v>
      </c>
      <c r="P67">
        <f t="shared" si="27"/>
        <v>20</v>
      </c>
      <c r="Q67" s="29">
        <f t="shared" si="36"/>
        <v>7</v>
      </c>
      <c r="R67">
        <f t="shared" si="28"/>
        <v>28</v>
      </c>
      <c r="S67" s="29">
        <f>F67</f>
        <v>6</v>
      </c>
      <c r="T67">
        <f t="shared" si="29"/>
        <v>24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298</v>
      </c>
      <c r="D68" s="51">
        <f>P68</f>
        <v>306</v>
      </c>
      <c r="E68" s="51">
        <f>R68</f>
        <v>380</v>
      </c>
      <c r="F68" s="51">
        <f>T68</f>
        <v>376</v>
      </c>
      <c r="G68" s="51">
        <f>V68</f>
        <v>0</v>
      </c>
      <c r="H68" s="63" t="s">
        <v>8</v>
      </c>
      <c r="I68" s="64"/>
      <c r="J68" s="65"/>
      <c r="K68" s="20">
        <f>SUM(K51:K67)</f>
        <v>686</v>
      </c>
      <c r="L68" s="48">
        <f>K68/2</f>
        <v>343</v>
      </c>
      <c r="M68" s="19"/>
      <c r="N68">
        <f>SUM(N51:N67)</f>
        <v>298</v>
      </c>
      <c r="P68">
        <f>SUM(P51:P67)</f>
        <v>306</v>
      </c>
      <c r="R68">
        <f>SUM(R51:R67)</f>
        <v>380</v>
      </c>
      <c r="T68">
        <f>SUM(T51:T67)</f>
        <v>376</v>
      </c>
      <c r="V68">
        <f>SUM(V51:V67)</f>
        <v>0</v>
      </c>
    </row>
    <row r="69" spans="1:23" ht="12.75">
      <c r="A69" s="6"/>
      <c r="B69" s="6"/>
      <c r="C69" s="52">
        <f>N69-1</f>
        <v>-0.13119533527696792</v>
      </c>
      <c r="D69" s="53">
        <f>P69-1</f>
        <v>-0.10787172011661805</v>
      </c>
      <c r="E69" s="53">
        <f>R69-1</f>
        <v>0.10787172011661816</v>
      </c>
      <c r="F69" s="53">
        <f>T69-1</f>
        <v>0.09620991253644307</v>
      </c>
      <c r="G69" s="53">
        <f>V69-1</f>
        <v>-1</v>
      </c>
      <c r="H69" s="6"/>
      <c r="I69" s="6"/>
      <c r="J69" s="6"/>
      <c r="K69" s="6"/>
      <c r="L69" s="48"/>
      <c r="M69" s="5"/>
      <c r="N69" s="49">
        <f>N68/L68</f>
        <v>0.8688046647230321</v>
      </c>
      <c r="O69" s="6"/>
      <c r="P69" s="49">
        <f>P68/L68</f>
        <v>0.892128279883382</v>
      </c>
      <c r="Q69" s="6"/>
      <c r="R69" s="49">
        <f>R68/L68</f>
        <v>1.1078717201166182</v>
      </c>
      <c r="S69" s="6"/>
      <c r="T69" s="49">
        <f>T68/L68</f>
        <v>1.096209912536443</v>
      </c>
      <c r="U69" s="6"/>
      <c r="V69" s="49">
        <f>V68/L68</f>
        <v>0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15</v>
      </c>
      <c r="B72" s="31" t="str">
        <f>B26</f>
        <v>Бабич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1:L1"/>
    <mergeCell ref="H22:J22"/>
    <mergeCell ref="A24:L24"/>
    <mergeCell ref="H45:J45"/>
    <mergeCell ref="A70:L70"/>
    <mergeCell ref="H91:J91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54">
      <selection activeCell="F68" sqref="F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5" width="7.625" style="0" bestFit="1" customWidth="1"/>
    <col min="6" max="6" width="5.75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таблица'!A8</f>
        <v>16</v>
      </c>
      <c r="B3" s="31" t="str">
        <f>'Итоговая таблица'!B8</f>
        <v>Якимчук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>
        <v>5</v>
      </c>
      <c r="D5" s="29">
        <v>5</v>
      </c>
      <c r="E5" s="29">
        <v>6</v>
      </c>
      <c r="F5" s="29">
        <v>6</v>
      </c>
      <c r="G5" s="29"/>
      <c r="H5" s="26">
        <f>MIN(C5:F5)</f>
        <v>5</v>
      </c>
      <c r="I5" s="12">
        <f>MAX(C5:F5)</f>
        <v>6</v>
      </c>
      <c r="J5" s="17">
        <v>3</v>
      </c>
      <c r="K5" s="12">
        <f>(C5+D5+E5+F5-H5-I5)*J5</f>
        <v>33</v>
      </c>
      <c r="L5" s="48"/>
      <c r="M5" s="29">
        <f>C5</f>
        <v>5</v>
      </c>
      <c r="N5">
        <f aca="true" t="shared" si="0" ref="N5:N21">M5*W5</f>
        <v>15</v>
      </c>
      <c r="O5" s="29">
        <f>D5</f>
        <v>5</v>
      </c>
      <c r="P5">
        <f aca="true" t="shared" si="1" ref="P5:P21">O5*W5</f>
        <v>15</v>
      </c>
      <c r="Q5" s="29">
        <f>E5</f>
        <v>6</v>
      </c>
      <c r="R5">
        <f aca="true" t="shared" si="2" ref="R5:R21">Q5*W5</f>
        <v>18</v>
      </c>
      <c r="S5" s="29">
        <f>F5</f>
        <v>6</v>
      </c>
      <c r="T5">
        <f aca="true" t="shared" si="3" ref="T5:T21">S5*W5</f>
        <v>18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>
        <v>3</v>
      </c>
      <c r="D6" s="29">
        <v>2</v>
      </c>
      <c r="E6" s="29">
        <v>4</v>
      </c>
      <c r="F6" s="29">
        <v>0</v>
      </c>
      <c r="G6" s="29"/>
      <c r="H6" s="26">
        <f aca="true" t="shared" si="5" ref="H6:H21">MIN(C6:F6)</f>
        <v>0</v>
      </c>
      <c r="I6" s="12">
        <f aca="true" t="shared" si="6" ref="I6:I21">MAX(C6:F6)</f>
        <v>4</v>
      </c>
      <c r="J6" s="17">
        <v>3</v>
      </c>
      <c r="K6" s="12">
        <f aca="true" t="shared" si="7" ref="K6:K21">(C6+D6+E6+F6-H6-I6)*J6</f>
        <v>15</v>
      </c>
      <c r="L6" s="48"/>
      <c r="M6" s="29">
        <f aca="true" t="shared" si="8" ref="M6:M21">C6</f>
        <v>3</v>
      </c>
      <c r="N6">
        <f t="shared" si="0"/>
        <v>9</v>
      </c>
      <c r="O6" s="29">
        <f aca="true" t="shared" si="9" ref="O6:O21">D6</f>
        <v>2</v>
      </c>
      <c r="P6">
        <f t="shared" si="1"/>
        <v>6</v>
      </c>
      <c r="Q6" s="29">
        <f aca="true" t="shared" si="10" ref="Q6:Q21">E6</f>
        <v>4</v>
      </c>
      <c r="R6">
        <f t="shared" si="2"/>
        <v>12</v>
      </c>
      <c r="S6" s="29">
        <f aca="true" t="shared" si="11" ref="S6:S20">F6</f>
        <v>0</v>
      </c>
      <c r="T6">
        <f t="shared" si="3"/>
        <v>0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>
        <v>4</v>
      </c>
      <c r="D7" s="29">
        <v>4</v>
      </c>
      <c r="E7" s="29">
        <v>7</v>
      </c>
      <c r="F7" s="29">
        <v>7</v>
      </c>
      <c r="G7" s="29"/>
      <c r="H7" s="26">
        <f t="shared" si="5"/>
        <v>4</v>
      </c>
      <c r="I7" s="12">
        <f t="shared" si="6"/>
        <v>7</v>
      </c>
      <c r="J7" s="17">
        <v>4</v>
      </c>
      <c r="K7" s="12">
        <f t="shared" si="7"/>
        <v>44</v>
      </c>
      <c r="L7" s="48"/>
      <c r="M7" s="29">
        <f t="shared" si="8"/>
        <v>4</v>
      </c>
      <c r="N7">
        <f t="shared" si="0"/>
        <v>16</v>
      </c>
      <c r="O7" s="29">
        <f t="shared" si="9"/>
        <v>4</v>
      </c>
      <c r="P7">
        <f t="shared" si="1"/>
        <v>16</v>
      </c>
      <c r="Q7" s="29">
        <f t="shared" si="10"/>
        <v>7</v>
      </c>
      <c r="R7">
        <f t="shared" si="2"/>
        <v>28</v>
      </c>
      <c r="S7" s="29">
        <f t="shared" si="11"/>
        <v>7</v>
      </c>
      <c r="T7">
        <f t="shared" si="3"/>
        <v>28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>
        <v>6</v>
      </c>
      <c r="D8" s="29">
        <v>6</v>
      </c>
      <c r="E8" s="29">
        <v>7</v>
      </c>
      <c r="F8" s="29">
        <v>7</v>
      </c>
      <c r="G8" s="29"/>
      <c r="H8" s="26">
        <f t="shared" si="5"/>
        <v>6</v>
      </c>
      <c r="I8" s="12">
        <f t="shared" si="6"/>
        <v>7</v>
      </c>
      <c r="J8" s="17">
        <v>3</v>
      </c>
      <c r="K8" s="12">
        <f t="shared" si="7"/>
        <v>39</v>
      </c>
      <c r="L8" s="48"/>
      <c r="M8" s="29">
        <f t="shared" si="8"/>
        <v>6</v>
      </c>
      <c r="N8">
        <f t="shared" si="0"/>
        <v>18</v>
      </c>
      <c r="O8" s="29">
        <f t="shared" si="9"/>
        <v>6</v>
      </c>
      <c r="P8">
        <f t="shared" si="1"/>
        <v>18</v>
      </c>
      <c r="Q8" s="29">
        <f t="shared" si="10"/>
        <v>7</v>
      </c>
      <c r="R8">
        <f t="shared" si="2"/>
        <v>21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>
        <v>5</v>
      </c>
      <c r="D9" s="29">
        <v>6</v>
      </c>
      <c r="E9" s="29">
        <v>6</v>
      </c>
      <c r="F9" s="29">
        <v>6</v>
      </c>
      <c r="G9" s="29"/>
      <c r="H9" s="26">
        <f t="shared" si="5"/>
        <v>5</v>
      </c>
      <c r="I9" s="12">
        <f t="shared" si="6"/>
        <v>6</v>
      </c>
      <c r="J9" s="17">
        <v>4</v>
      </c>
      <c r="K9" s="12">
        <f t="shared" si="7"/>
        <v>48</v>
      </c>
      <c r="L9" s="48"/>
      <c r="M9" s="29">
        <f t="shared" si="8"/>
        <v>5</v>
      </c>
      <c r="N9">
        <f t="shared" si="0"/>
        <v>20</v>
      </c>
      <c r="O9" s="29">
        <f t="shared" si="9"/>
        <v>6</v>
      </c>
      <c r="P9">
        <f t="shared" si="1"/>
        <v>24</v>
      </c>
      <c r="Q9" s="29">
        <f t="shared" si="10"/>
        <v>6</v>
      </c>
      <c r="R9">
        <f t="shared" si="2"/>
        <v>24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>
        <v>6</v>
      </c>
      <c r="D10" s="29">
        <v>7</v>
      </c>
      <c r="E10" s="29">
        <v>7</v>
      </c>
      <c r="F10" s="29">
        <v>7</v>
      </c>
      <c r="G10" s="29"/>
      <c r="H10" s="26">
        <f t="shared" si="5"/>
        <v>6</v>
      </c>
      <c r="I10" s="12">
        <f t="shared" si="6"/>
        <v>7</v>
      </c>
      <c r="J10" s="17">
        <v>2</v>
      </c>
      <c r="K10" s="12">
        <f t="shared" si="7"/>
        <v>28</v>
      </c>
      <c r="L10" s="48"/>
      <c r="M10" s="29">
        <f t="shared" si="8"/>
        <v>6</v>
      </c>
      <c r="N10">
        <f t="shared" si="0"/>
        <v>12</v>
      </c>
      <c r="O10" s="29">
        <f t="shared" si="9"/>
        <v>7</v>
      </c>
      <c r="P10">
        <f t="shared" si="1"/>
        <v>14</v>
      </c>
      <c r="Q10" s="29">
        <f t="shared" si="10"/>
        <v>7</v>
      </c>
      <c r="R10">
        <f t="shared" si="2"/>
        <v>14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>
        <v>6</v>
      </c>
      <c r="D11" s="29">
        <v>8</v>
      </c>
      <c r="E11" s="29">
        <v>8</v>
      </c>
      <c r="F11" s="29">
        <v>8</v>
      </c>
      <c r="G11" s="29"/>
      <c r="H11" s="26">
        <f t="shared" si="5"/>
        <v>6</v>
      </c>
      <c r="I11" s="12">
        <f t="shared" si="6"/>
        <v>8</v>
      </c>
      <c r="J11" s="17">
        <v>5</v>
      </c>
      <c r="K11" s="12">
        <f t="shared" si="7"/>
        <v>80</v>
      </c>
      <c r="L11" s="48"/>
      <c r="M11" s="29">
        <f t="shared" si="8"/>
        <v>6</v>
      </c>
      <c r="N11">
        <f t="shared" si="0"/>
        <v>30</v>
      </c>
      <c r="O11" s="29">
        <f t="shared" si="9"/>
        <v>8</v>
      </c>
      <c r="P11">
        <f t="shared" si="1"/>
        <v>40</v>
      </c>
      <c r="Q11" s="29">
        <f t="shared" si="10"/>
        <v>8</v>
      </c>
      <c r="R11">
        <f t="shared" si="2"/>
        <v>40</v>
      </c>
      <c r="S11" s="29">
        <f t="shared" si="11"/>
        <v>8</v>
      </c>
      <c r="T11">
        <f t="shared" si="3"/>
        <v>40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>
        <v>5</v>
      </c>
      <c r="D12" s="29">
        <v>6</v>
      </c>
      <c r="E12" s="29">
        <v>6</v>
      </c>
      <c r="F12" s="29">
        <v>7</v>
      </c>
      <c r="G12" s="29"/>
      <c r="H12" s="26">
        <f t="shared" si="5"/>
        <v>5</v>
      </c>
      <c r="I12" s="12">
        <f t="shared" si="6"/>
        <v>7</v>
      </c>
      <c r="J12" s="17">
        <v>4</v>
      </c>
      <c r="K12" s="12">
        <f t="shared" si="7"/>
        <v>48</v>
      </c>
      <c r="L12" s="48"/>
      <c r="M12" s="29">
        <f t="shared" si="8"/>
        <v>5</v>
      </c>
      <c r="N12">
        <f t="shared" si="0"/>
        <v>20</v>
      </c>
      <c r="O12" s="29">
        <f t="shared" si="9"/>
        <v>6</v>
      </c>
      <c r="P12">
        <f t="shared" si="1"/>
        <v>24</v>
      </c>
      <c r="Q12" s="29">
        <f t="shared" si="10"/>
        <v>6</v>
      </c>
      <c r="R12">
        <f t="shared" si="2"/>
        <v>24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>
        <v>5</v>
      </c>
      <c r="D13" s="29">
        <v>5</v>
      </c>
      <c r="E13" s="29">
        <v>6</v>
      </c>
      <c r="F13" s="29">
        <v>5</v>
      </c>
      <c r="G13" s="29"/>
      <c r="H13" s="26">
        <f t="shared" si="5"/>
        <v>5</v>
      </c>
      <c r="I13" s="12">
        <f t="shared" si="6"/>
        <v>6</v>
      </c>
      <c r="J13" s="17">
        <v>4</v>
      </c>
      <c r="K13" s="12">
        <f t="shared" si="7"/>
        <v>40</v>
      </c>
      <c r="L13" s="48"/>
      <c r="M13" s="29">
        <f t="shared" si="8"/>
        <v>5</v>
      </c>
      <c r="N13">
        <f t="shared" si="0"/>
        <v>20</v>
      </c>
      <c r="O13" s="29">
        <f t="shared" si="9"/>
        <v>5</v>
      </c>
      <c r="P13">
        <f t="shared" si="1"/>
        <v>20</v>
      </c>
      <c r="Q13" s="29">
        <f t="shared" si="10"/>
        <v>6</v>
      </c>
      <c r="R13">
        <f t="shared" si="2"/>
        <v>24</v>
      </c>
      <c r="S13" s="29">
        <f t="shared" si="11"/>
        <v>5</v>
      </c>
      <c r="T13">
        <f t="shared" si="3"/>
        <v>20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>
        <v>5</v>
      </c>
      <c r="D14" s="29">
        <v>6</v>
      </c>
      <c r="E14" s="29">
        <v>6</v>
      </c>
      <c r="F14" s="29">
        <v>7</v>
      </c>
      <c r="G14" s="29"/>
      <c r="H14" s="26">
        <f t="shared" si="5"/>
        <v>5</v>
      </c>
      <c r="I14" s="12">
        <f t="shared" si="6"/>
        <v>7</v>
      </c>
      <c r="J14" s="17">
        <v>3</v>
      </c>
      <c r="K14" s="12">
        <f t="shared" si="7"/>
        <v>36</v>
      </c>
      <c r="L14" s="48"/>
      <c r="M14" s="29">
        <f t="shared" si="8"/>
        <v>5</v>
      </c>
      <c r="N14">
        <f t="shared" si="0"/>
        <v>15</v>
      </c>
      <c r="O14" s="29">
        <f t="shared" si="9"/>
        <v>6</v>
      </c>
      <c r="P14">
        <f t="shared" si="1"/>
        <v>18</v>
      </c>
      <c r="Q14" s="29">
        <f t="shared" si="10"/>
        <v>6</v>
      </c>
      <c r="R14">
        <f t="shared" si="2"/>
        <v>18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>
        <v>5</v>
      </c>
      <c r="D15" s="29">
        <v>7</v>
      </c>
      <c r="E15" s="29">
        <v>6</v>
      </c>
      <c r="F15" s="29">
        <v>6</v>
      </c>
      <c r="G15" s="29"/>
      <c r="H15" s="26">
        <f t="shared" si="5"/>
        <v>5</v>
      </c>
      <c r="I15" s="12">
        <f t="shared" si="6"/>
        <v>7</v>
      </c>
      <c r="J15" s="17">
        <v>5</v>
      </c>
      <c r="K15" s="12">
        <f t="shared" si="7"/>
        <v>60</v>
      </c>
      <c r="L15" s="48"/>
      <c r="M15" s="29">
        <f t="shared" si="8"/>
        <v>5</v>
      </c>
      <c r="N15">
        <f t="shared" si="0"/>
        <v>25</v>
      </c>
      <c r="O15" s="29">
        <f t="shared" si="9"/>
        <v>7</v>
      </c>
      <c r="P15">
        <f t="shared" si="1"/>
        <v>35</v>
      </c>
      <c r="Q15" s="29">
        <f t="shared" si="10"/>
        <v>6</v>
      </c>
      <c r="R15">
        <f t="shared" si="2"/>
        <v>30</v>
      </c>
      <c r="S15" s="29">
        <f t="shared" si="11"/>
        <v>6</v>
      </c>
      <c r="T15">
        <f t="shared" si="3"/>
        <v>30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>
        <v>5</v>
      </c>
      <c r="D16" s="29">
        <v>6</v>
      </c>
      <c r="E16" s="29">
        <v>5</v>
      </c>
      <c r="F16" s="29">
        <v>7</v>
      </c>
      <c r="G16" s="29"/>
      <c r="H16" s="26">
        <f t="shared" si="5"/>
        <v>5</v>
      </c>
      <c r="I16" s="12">
        <f t="shared" si="6"/>
        <v>7</v>
      </c>
      <c r="J16" s="17">
        <v>1</v>
      </c>
      <c r="K16" s="12">
        <f t="shared" si="7"/>
        <v>11</v>
      </c>
      <c r="L16" s="48"/>
      <c r="M16" s="29">
        <f t="shared" si="8"/>
        <v>5</v>
      </c>
      <c r="N16">
        <f t="shared" si="0"/>
        <v>5</v>
      </c>
      <c r="O16" s="29">
        <f t="shared" si="9"/>
        <v>6</v>
      </c>
      <c r="P16">
        <f t="shared" si="1"/>
        <v>6</v>
      </c>
      <c r="Q16" s="29">
        <f t="shared" si="10"/>
        <v>5</v>
      </c>
      <c r="R16">
        <f t="shared" si="2"/>
        <v>5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>
        <v>4</v>
      </c>
      <c r="D17" s="29">
        <v>6</v>
      </c>
      <c r="E17" s="29">
        <v>7</v>
      </c>
      <c r="F17" s="29">
        <v>6</v>
      </c>
      <c r="G17" s="29"/>
      <c r="H17" s="26">
        <f t="shared" si="5"/>
        <v>4</v>
      </c>
      <c r="I17" s="12">
        <f t="shared" si="6"/>
        <v>7</v>
      </c>
      <c r="J17" s="17">
        <v>5</v>
      </c>
      <c r="K17" s="12">
        <f t="shared" si="7"/>
        <v>60</v>
      </c>
      <c r="L17" s="48"/>
      <c r="M17" s="29">
        <f t="shared" si="8"/>
        <v>4</v>
      </c>
      <c r="N17">
        <f t="shared" si="0"/>
        <v>20</v>
      </c>
      <c r="O17" s="29">
        <f t="shared" si="9"/>
        <v>6</v>
      </c>
      <c r="P17">
        <f t="shared" si="1"/>
        <v>30</v>
      </c>
      <c r="Q17" s="29">
        <f t="shared" si="10"/>
        <v>7</v>
      </c>
      <c r="R17">
        <f t="shared" si="2"/>
        <v>35</v>
      </c>
      <c r="S17" s="29">
        <f t="shared" si="11"/>
        <v>6</v>
      </c>
      <c r="T17">
        <f t="shared" si="3"/>
        <v>30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>
        <v>6</v>
      </c>
      <c r="D18" s="29">
        <v>7</v>
      </c>
      <c r="E18" s="29">
        <v>6</v>
      </c>
      <c r="F18" s="29">
        <v>6</v>
      </c>
      <c r="G18" s="29"/>
      <c r="H18" s="26">
        <f t="shared" si="5"/>
        <v>6</v>
      </c>
      <c r="I18" s="12">
        <f t="shared" si="6"/>
        <v>7</v>
      </c>
      <c r="J18" s="17">
        <v>3</v>
      </c>
      <c r="K18" s="12">
        <f t="shared" si="7"/>
        <v>36</v>
      </c>
      <c r="L18" s="48"/>
      <c r="M18" s="29">
        <f t="shared" si="8"/>
        <v>6</v>
      </c>
      <c r="N18">
        <f t="shared" si="0"/>
        <v>18</v>
      </c>
      <c r="O18" s="29">
        <f t="shared" si="9"/>
        <v>7</v>
      </c>
      <c r="P18">
        <f t="shared" si="1"/>
        <v>21</v>
      </c>
      <c r="Q18" s="29">
        <f t="shared" si="10"/>
        <v>6</v>
      </c>
      <c r="R18">
        <f t="shared" si="2"/>
        <v>18</v>
      </c>
      <c r="S18" s="29">
        <f t="shared" si="11"/>
        <v>6</v>
      </c>
      <c r="T18">
        <f t="shared" si="3"/>
        <v>18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>
        <v>5</v>
      </c>
      <c r="D19" s="29">
        <v>7</v>
      </c>
      <c r="E19" s="29">
        <v>7</v>
      </c>
      <c r="F19" s="29">
        <v>6</v>
      </c>
      <c r="G19" s="29"/>
      <c r="H19" s="26">
        <f t="shared" si="5"/>
        <v>5</v>
      </c>
      <c r="I19" s="12">
        <f t="shared" si="6"/>
        <v>7</v>
      </c>
      <c r="J19" s="17">
        <v>4</v>
      </c>
      <c r="K19" s="12">
        <f t="shared" si="7"/>
        <v>52</v>
      </c>
      <c r="L19" s="48"/>
      <c r="M19" s="29">
        <f t="shared" si="8"/>
        <v>5</v>
      </c>
      <c r="N19">
        <f t="shared" si="0"/>
        <v>20</v>
      </c>
      <c r="O19" s="29">
        <f t="shared" si="9"/>
        <v>7</v>
      </c>
      <c r="P19">
        <f t="shared" si="1"/>
        <v>28</v>
      </c>
      <c r="Q19" s="29">
        <f t="shared" si="10"/>
        <v>7</v>
      </c>
      <c r="R19">
        <f t="shared" si="2"/>
        <v>28</v>
      </c>
      <c r="S19" s="29">
        <f t="shared" si="11"/>
        <v>6</v>
      </c>
      <c r="T19">
        <f t="shared" si="3"/>
        <v>24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>
        <v>4</v>
      </c>
      <c r="D20" s="29">
        <v>6</v>
      </c>
      <c r="E20" s="29">
        <v>7</v>
      </c>
      <c r="F20" s="29">
        <v>7</v>
      </c>
      <c r="G20" s="29"/>
      <c r="H20" s="26">
        <f t="shared" si="5"/>
        <v>4</v>
      </c>
      <c r="I20" s="12">
        <f t="shared" si="6"/>
        <v>7</v>
      </c>
      <c r="J20" s="17">
        <v>3</v>
      </c>
      <c r="K20" s="12">
        <f t="shared" si="7"/>
        <v>39</v>
      </c>
      <c r="L20" s="48"/>
      <c r="M20" s="29">
        <f t="shared" si="8"/>
        <v>4</v>
      </c>
      <c r="N20">
        <f t="shared" si="0"/>
        <v>12</v>
      </c>
      <c r="O20" s="29">
        <f t="shared" si="9"/>
        <v>6</v>
      </c>
      <c r="P20">
        <f t="shared" si="1"/>
        <v>18</v>
      </c>
      <c r="Q20" s="29">
        <f t="shared" si="10"/>
        <v>7</v>
      </c>
      <c r="R20">
        <f t="shared" si="2"/>
        <v>21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>
        <v>4</v>
      </c>
      <c r="D21" s="29">
        <v>6</v>
      </c>
      <c r="E21" s="29">
        <v>7</v>
      </c>
      <c r="F21" s="29">
        <v>7</v>
      </c>
      <c r="G21" s="29"/>
      <c r="H21" s="26">
        <f t="shared" si="5"/>
        <v>4</v>
      </c>
      <c r="I21" s="12">
        <f t="shared" si="6"/>
        <v>7</v>
      </c>
      <c r="J21" s="17">
        <v>4</v>
      </c>
      <c r="K21" s="12">
        <f t="shared" si="7"/>
        <v>52</v>
      </c>
      <c r="L21" s="48"/>
      <c r="M21" s="29">
        <f t="shared" si="8"/>
        <v>4</v>
      </c>
      <c r="N21">
        <f t="shared" si="0"/>
        <v>16</v>
      </c>
      <c r="O21" s="29">
        <f t="shared" si="9"/>
        <v>6</v>
      </c>
      <c r="P21">
        <f t="shared" si="1"/>
        <v>24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291</v>
      </c>
      <c r="D22" s="51">
        <f>P22</f>
        <v>357</v>
      </c>
      <c r="E22" s="51">
        <f>R22</f>
        <v>388</v>
      </c>
      <c r="F22" s="51">
        <f>T22</f>
        <v>372</v>
      </c>
      <c r="G22" s="51">
        <f>V22</f>
        <v>0</v>
      </c>
      <c r="H22" s="63" t="s">
        <v>8</v>
      </c>
      <c r="I22" s="64"/>
      <c r="J22" s="65"/>
      <c r="K22" s="20">
        <f>SUM(K5:K21)</f>
        <v>721</v>
      </c>
      <c r="L22" s="48">
        <f>K22/2</f>
        <v>360.5</v>
      </c>
      <c r="M22" s="19"/>
      <c r="N22">
        <f>SUM(N5:N21)</f>
        <v>291</v>
      </c>
      <c r="P22">
        <f>SUM(P5:P21)</f>
        <v>357</v>
      </c>
      <c r="R22">
        <f>SUM(R5:R21)</f>
        <v>388</v>
      </c>
      <c r="T22">
        <f>SUM(T5:T21)</f>
        <v>372</v>
      </c>
      <c r="V22">
        <f>SUM(V5:V21)</f>
        <v>0</v>
      </c>
    </row>
    <row r="23" spans="1:23" ht="12.75">
      <c r="A23" s="6"/>
      <c r="B23" s="6"/>
      <c r="C23" s="52">
        <f>N23-1</f>
        <v>-0.19278779472954233</v>
      </c>
      <c r="D23" s="53">
        <f>P23-1</f>
        <v>-0.009708737864077666</v>
      </c>
      <c r="E23" s="53">
        <f>R23-1</f>
        <v>0.07628294036061023</v>
      </c>
      <c r="F23" s="53">
        <f>T23-1</f>
        <v>0.03190013869625519</v>
      </c>
      <c r="G23" s="53">
        <f>V23-1</f>
        <v>-1</v>
      </c>
      <c r="H23" s="6"/>
      <c r="I23" s="6"/>
      <c r="J23" s="6"/>
      <c r="K23" s="6"/>
      <c r="L23" s="48"/>
      <c r="M23" s="5"/>
      <c r="N23" s="49">
        <f>N22/L22</f>
        <v>0.8072122052704577</v>
      </c>
      <c r="O23" s="6"/>
      <c r="P23" s="49">
        <f>P22/L22</f>
        <v>0.9902912621359223</v>
      </c>
      <c r="Q23" s="6"/>
      <c r="R23" s="49">
        <f>R22/L22</f>
        <v>1.0762829403606102</v>
      </c>
      <c r="S23" s="6"/>
      <c r="T23" s="49">
        <f>T22/L22</f>
        <v>1.0319001386962552</v>
      </c>
      <c r="U23" s="6"/>
      <c r="V23" s="49">
        <f>V22/L22</f>
        <v>0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16</v>
      </c>
      <c r="B26" s="31" t="str">
        <f>B3</f>
        <v>Якимчук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>
        <v>4</v>
      </c>
      <c r="D28" s="29">
        <v>6</v>
      </c>
      <c r="E28" s="29">
        <v>6</v>
      </c>
      <c r="F28" s="29">
        <v>5</v>
      </c>
      <c r="G28" s="29"/>
      <c r="H28" s="26">
        <f>MIN(C28:F28)</f>
        <v>4</v>
      </c>
      <c r="I28" s="12">
        <f>MAX(C28:F28)</f>
        <v>6</v>
      </c>
      <c r="J28" s="17">
        <v>3</v>
      </c>
      <c r="K28" s="12">
        <f>(C28+D28+E28+F28-H28-I28)*J28</f>
        <v>33</v>
      </c>
      <c r="L28" s="48"/>
      <c r="M28" s="29">
        <f>C28</f>
        <v>4</v>
      </c>
      <c r="N28">
        <f aca="true" t="shared" si="13" ref="N28:N44">M28*W28</f>
        <v>12</v>
      </c>
      <c r="O28" s="29">
        <f>D28</f>
        <v>6</v>
      </c>
      <c r="P28">
        <f aca="true" t="shared" si="14" ref="P28:P44">O28*W28</f>
        <v>18</v>
      </c>
      <c r="Q28" s="29">
        <f>E28</f>
        <v>6</v>
      </c>
      <c r="R28">
        <f aca="true" t="shared" si="15" ref="R28:R44">Q28*W28</f>
        <v>18</v>
      </c>
      <c r="S28" s="29">
        <f>F28</f>
        <v>5</v>
      </c>
      <c r="T28">
        <f aca="true" t="shared" si="16" ref="T28:T44">S28*W28</f>
        <v>15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>
        <v>4</v>
      </c>
      <c r="D29" s="29">
        <v>4</v>
      </c>
      <c r="E29" s="29">
        <v>7</v>
      </c>
      <c r="F29" s="29">
        <v>6</v>
      </c>
      <c r="G29" s="29"/>
      <c r="H29" s="26">
        <f aca="true" t="shared" si="18" ref="H29:H44">MIN(C29:F29)</f>
        <v>4</v>
      </c>
      <c r="I29" s="12">
        <f aca="true" t="shared" si="19" ref="I29:I44">MAX(C29:F29)</f>
        <v>7</v>
      </c>
      <c r="J29" s="17">
        <v>3</v>
      </c>
      <c r="K29" s="12">
        <f aca="true" t="shared" si="20" ref="K29:K44">(C29+D29+E29+F29-H29-I29)*J29</f>
        <v>30</v>
      </c>
      <c r="L29" s="48"/>
      <c r="M29" s="29">
        <f aca="true" t="shared" si="21" ref="M29:M44">C29</f>
        <v>4</v>
      </c>
      <c r="N29">
        <f t="shared" si="13"/>
        <v>12</v>
      </c>
      <c r="O29" s="29">
        <f aca="true" t="shared" si="22" ref="O29:O44">D29</f>
        <v>4</v>
      </c>
      <c r="P29">
        <f t="shared" si="14"/>
        <v>12</v>
      </c>
      <c r="Q29" s="29">
        <f aca="true" t="shared" si="23" ref="Q29:Q44">E29</f>
        <v>7</v>
      </c>
      <c r="R29">
        <f t="shared" si="15"/>
        <v>21</v>
      </c>
      <c r="S29" s="29">
        <f aca="true" t="shared" si="24" ref="S29:S43">F29</f>
        <v>6</v>
      </c>
      <c r="T29">
        <f t="shared" si="16"/>
        <v>18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>
        <v>5</v>
      </c>
      <c r="D30" s="29">
        <v>4</v>
      </c>
      <c r="E30" s="29">
        <v>7</v>
      </c>
      <c r="F30" s="29">
        <v>6</v>
      </c>
      <c r="G30" s="29"/>
      <c r="H30" s="26">
        <f t="shared" si="18"/>
        <v>4</v>
      </c>
      <c r="I30" s="12">
        <f t="shared" si="19"/>
        <v>7</v>
      </c>
      <c r="J30" s="17">
        <v>4</v>
      </c>
      <c r="K30" s="12">
        <f t="shared" si="20"/>
        <v>44</v>
      </c>
      <c r="L30" s="48"/>
      <c r="M30" s="29">
        <f t="shared" si="21"/>
        <v>5</v>
      </c>
      <c r="N30">
        <f t="shared" si="13"/>
        <v>20</v>
      </c>
      <c r="O30" s="29">
        <f t="shared" si="22"/>
        <v>4</v>
      </c>
      <c r="P30">
        <f t="shared" si="14"/>
        <v>16</v>
      </c>
      <c r="Q30" s="29">
        <f t="shared" si="23"/>
        <v>7</v>
      </c>
      <c r="R30">
        <f t="shared" si="15"/>
        <v>28</v>
      </c>
      <c r="S30" s="29">
        <f t="shared" si="24"/>
        <v>6</v>
      </c>
      <c r="T30">
        <f t="shared" si="16"/>
        <v>24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>
        <v>5</v>
      </c>
      <c r="D31" s="29">
        <v>6</v>
      </c>
      <c r="E31" s="29">
        <v>7</v>
      </c>
      <c r="F31" s="29">
        <v>7</v>
      </c>
      <c r="G31" s="29"/>
      <c r="H31" s="26">
        <f t="shared" si="18"/>
        <v>5</v>
      </c>
      <c r="I31" s="12">
        <f t="shared" si="19"/>
        <v>7</v>
      </c>
      <c r="J31" s="17">
        <v>3</v>
      </c>
      <c r="K31" s="12">
        <f t="shared" si="20"/>
        <v>39</v>
      </c>
      <c r="L31" s="48"/>
      <c r="M31" s="29">
        <f t="shared" si="21"/>
        <v>5</v>
      </c>
      <c r="N31">
        <f t="shared" si="13"/>
        <v>15</v>
      </c>
      <c r="O31" s="29">
        <f t="shared" si="22"/>
        <v>6</v>
      </c>
      <c r="P31">
        <f t="shared" si="14"/>
        <v>18</v>
      </c>
      <c r="Q31" s="29">
        <f t="shared" si="23"/>
        <v>7</v>
      </c>
      <c r="R31">
        <f t="shared" si="15"/>
        <v>21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>
        <v>5</v>
      </c>
      <c r="D32" s="29">
        <v>5</v>
      </c>
      <c r="E32" s="29">
        <v>7</v>
      </c>
      <c r="F32" s="29">
        <v>6</v>
      </c>
      <c r="G32" s="29"/>
      <c r="H32" s="26">
        <f t="shared" si="18"/>
        <v>5</v>
      </c>
      <c r="I32" s="12">
        <f t="shared" si="19"/>
        <v>7</v>
      </c>
      <c r="J32" s="17">
        <v>4</v>
      </c>
      <c r="K32" s="12">
        <f t="shared" si="20"/>
        <v>44</v>
      </c>
      <c r="L32" s="48"/>
      <c r="M32" s="29">
        <f t="shared" si="21"/>
        <v>5</v>
      </c>
      <c r="N32">
        <f t="shared" si="13"/>
        <v>20</v>
      </c>
      <c r="O32" s="29">
        <f t="shared" si="22"/>
        <v>5</v>
      </c>
      <c r="P32">
        <f t="shared" si="14"/>
        <v>20</v>
      </c>
      <c r="Q32" s="29">
        <f t="shared" si="23"/>
        <v>7</v>
      </c>
      <c r="R32">
        <f t="shared" si="15"/>
        <v>28</v>
      </c>
      <c r="S32" s="29">
        <f t="shared" si="24"/>
        <v>6</v>
      </c>
      <c r="T32">
        <f t="shared" si="16"/>
        <v>24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>
        <v>6</v>
      </c>
      <c r="D33" s="29">
        <v>6</v>
      </c>
      <c r="E33" s="29">
        <v>7</v>
      </c>
      <c r="F33" s="29">
        <v>5</v>
      </c>
      <c r="G33" s="29"/>
      <c r="H33" s="26">
        <f t="shared" si="18"/>
        <v>5</v>
      </c>
      <c r="I33" s="12">
        <f t="shared" si="19"/>
        <v>7</v>
      </c>
      <c r="J33" s="17">
        <v>2</v>
      </c>
      <c r="K33" s="12">
        <f t="shared" si="20"/>
        <v>24</v>
      </c>
      <c r="L33" s="48"/>
      <c r="M33" s="29">
        <f t="shared" si="21"/>
        <v>6</v>
      </c>
      <c r="N33">
        <f t="shared" si="13"/>
        <v>12</v>
      </c>
      <c r="O33" s="29">
        <f t="shared" si="22"/>
        <v>6</v>
      </c>
      <c r="P33">
        <f t="shared" si="14"/>
        <v>12</v>
      </c>
      <c r="Q33" s="29">
        <f t="shared" si="23"/>
        <v>7</v>
      </c>
      <c r="R33">
        <f t="shared" si="15"/>
        <v>14</v>
      </c>
      <c r="S33" s="29">
        <f t="shared" si="24"/>
        <v>5</v>
      </c>
      <c r="T33">
        <f t="shared" si="16"/>
        <v>10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>
        <v>6</v>
      </c>
      <c r="D34" s="29">
        <v>7</v>
      </c>
      <c r="E34" s="29">
        <v>6</v>
      </c>
      <c r="F34" s="29">
        <v>6</v>
      </c>
      <c r="G34" s="29"/>
      <c r="H34" s="26">
        <f t="shared" si="18"/>
        <v>6</v>
      </c>
      <c r="I34" s="12">
        <f t="shared" si="19"/>
        <v>7</v>
      </c>
      <c r="J34" s="17">
        <v>5</v>
      </c>
      <c r="K34" s="12">
        <f t="shared" si="20"/>
        <v>60</v>
      </c>
      <c r="L34" s="48"/>
      <c r="M34" s="29">
        <f t="shared" si="21"/>
        <v>6</v>
      </c>
      <c r="N34">
        <f t="shared" si="13"/>
        <v>30</v>
      </c>
      <c r="O34" s="29">
        <f t="shared" si="22"/>
        <v>7</v>
      </c>
      <c r="P34">
        <f t="shared" si="14"/>
        <v>35</v>
      </c>
      <c r="Q34" s="29">
        <f t="shared" si="23"/>
        <v>6</v>
      </c>
      <c r="R34">
        <f t="shared" si="15"/>
        <v>30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>
        <v>4</v>
      </c>
      <c r="D35" s="29">
        <v>6</v>
      </c>
      <c r="E35" s="29">
        <v>6</v>
      </c>
      <c r="F35" s="29">
        <v>6</v>
      </c>
      <c r="G35" s="29"/>
      <c r="H35" s="26">
        <f t="shared" si="18"/>
        <v>4</v>
      </c>
      <c r="I35" s="12">
        <f t="shared" si="19"/>
        <v>6</v>
      </c>
      <c r="J35" s="17">
        <v>4</v>
      </c>
      <c r="K35" s="12">
        <f t="shared" si="20"/>
        <v>48</v>
      </c>
      <c r="L35" s="48"/>
      <c r="M35" s="29">
        <f t="shared" si="21"/>
        <v>4</v>
      </c>
      <c r="N35">
        <f t="shared" si="13"/>
        <v>16</v>
      </c>
      <c r="O35" s="29">
        <f t="shared" si="22"/>
        <v>6</v>
      </c>
      <c r="P35">
        <f t="shared" si="14"/>
        <v>24</v>
      </c>
      <c r="Q35" s="29">
        <f t="shared" si="23"/>
        <v>6</v>
      </c>
      <c r="R35">
        <f t="shared" si="15"/>
        <v>24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>
        <v>4</v>
      </c>
      <c r="D36" s="29">
        <v>6</v>
      </c>
      <c r="E36" s="29">
        <v>5</v>
      </c>
      <c r="F36" s="29">
        <v>5</v>
      </c>
      <c r="G36" s="29"/>
      <c r="H36" s="26">
        <f t="shared" si="18"/>
        <v>4</v>
      </c>
      <c r="I36" s="12">
        <f t="shared" si="19"/>
        <v>6</v>
      </c>
      <c r="J36" s="17">
        <v>4</v>
      </c>
      <c r="K36" s="12">
        <f t="shared" si="20"/>
        <v>40</v>
      </c>
      <c r="L36" s="48"/>
      <c r="M36" s="29">
        <f t="shared" si="21"/>
        <v>4</v>
      </c>
      <c r="N36">
        <f t="shared" si="13"/>
        <v>16</v>
      </c>
      <c r="O36" s="29">
        <f t="shared" si="22"/>
        <v>6</v>
      </c>
      <c r="P36">
        <f t="shared" si="14"/>
        <v>24</v>
      </c>
      <c r="Q36" s="29">
        <f t="shared" si="23"/>
        <v>5</v>
      </c>
      <c r="R36">
        <f t="shared" si="15"/>
        <v>20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>
        <v>5</v>
      </c>
      <c r="D37" s="29">
        <v>5</v>
      </c>
      <c r="E37" s="29">
        <v>5</v>
      </c>
      <c r="F37" s="29">
        <v>5</v>
      </c>
      <c r="G37" s="29"/>
      <c r="H37" s="26">
        <f t="shared" si="18"/>
        <v>5</v>
      </c>
      <c r="I37" s="12">
        <f t="shared" si="19"/>
        <v>5</v>
      </c>
      <c r="J37" s="17">
        <v>3</v>
      </c>
      <c r="K37" s="12">
        <f t="shared" si="20"/>
        <v>30</v>
      </c>
      <c r="L37" s="48"/>
      <c r="M37" s="29">
        <f t="shared" si="21"/>
        <v>5</v>
      </c>
      <c r="N37">
        <f t="shared" si="13"/>
        <v>15</v>
      </c>
      <c r="O37" s="29">
        <f t="shared" si="22"/>
        <v>5</v>
      </c>
      <c r="P37">
        <f t="shared" si="14"/>
        <v>15</v>
      </c>
      <c r="Q37" s="29">
        <f t="shared" si="23"/>
        <v>5</v>
      </c>
      <c r="R37">
        <f t="shared" si="15"/>
        <v>15</v>
      </c>
      <c r="S37" s="29">
        <f t="shared" si="24"/>
        <v>5</v>
      </c>
      <c r="T37">
        <f t="shared" si="16"/>
        <v>15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>
        <v>5</v>
      </c>
      <c r="D38" s="29">
        <v>3</v>
      </c>
      <c r="E38" s="29">
        <v>6</v>
      </c>
      <c r="F38" s="29">
        <v>6</v>
      </c>
      <c r="G38" s="29"/>
      <c r="H38" s="26">
        <f t="shared" si="18"/>
        <v>3</v>
      </c>
      <c r="I38" s="12">
        <f t="shared" si="19"/>
        <v>6</v>
      </c>
      <c r="J38" s="17">
        <v>5</v>
      </c>
      <c r="K38" s="12">
        <f t="shared" si="20"/>
        <v>55</v>
      </c>
      <c r="L38" s="48"/>
      <c r="M38" s="29">
        <f t="shared" si="21"/>
        <v>5</v>
      </c>
      <c r="N38">
        <f t="shared" si="13"/>
        <v>25</v>
      </c>
      <c r="O38" s="29">
        <f t="shared" si="22"/>
        <v>3</v>
      </c>
      <c r="P38">
        <f t="shared" si="14"/>
        <v>15</v>
      </c>
      <c r="Q38" s="29">
        <f t="shared" si="23"/>
        <v>6</v>
      </c>
      <c r="R38">
        <f t="shared" si="15"/>
        <v>30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8</v>
      </c>
      <c r="F39" s="29">
        <v>7</v>
      </c>
      <c r="G39" s="29"/>
      <c r="H39" s="26">
        <f t="shared" si="18"/>
        <v>6</v>
      </c>
      <c r="I39" s="12">
        <f t="shared" si="19"/>
        <v>8</v>
      </c>
      <c r="J39" s="17">
        <v>1</v>
      </c>
      <c r="K39" s="12">
        <f t="shared" si="20"/>
        <v>13</v>
      </c>
      <c r="L39" s="48"/>
      <c r="M39" s="29">
        <f t="shared" si="21"/>
        <v>6</v>
      </c>
      <c r="N39">
        <f t="shared" si="13"/>
        <v>6</v>
      </c>
      <c r="O39" s="29">
        <f t="shared" si="22"/>
        <v>6</v>
      </c>
      <c r="P39">
        <f t="shared" si="14"/>
        <v>6</v>
      </c>
      <c r="Q39" s="29">
        <f t="shared" si="23"/>
        <v>8</v>
      </c>
      <c r="R39">
        <f t="shared" si="15"/>
        <v>8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>
        <v>5</v>
      </c>
      <c r="D40" s="29">
        <v>5</v>
      </c>
      <c r="E40" s="29">
        <v>7</v>
      </c>
      <c r="F40" s="29">
        <v>7</v>
      </c>
      <c r="G40" s="29"/>
      <c r="H40" s="26">
        <f t="shared" si="18"/>
        <v>5</v>
      </c>
      <c r="I40" s="12">
        <f t="shared" si="19"/>
        <v>7</v>
      </c>
      <c r="J40" s="17">
        <v>5</v>
      </c>
      <c r="K40" s="12">
        <f t="shared" si="20"/>
        <v>60</v>
      </c>
      <c r="L40" s="48"/>
      <c r="M40" s="29">
        <f t="shared" si="21"/>
        <v>5</v>
      </c>
      <c r="N40">
        <f t="shared" si="13"/>
        <v>25</v>
      </c>
      <c r="O40" s="29">
        <f t="shared" si="22"/>
        <v>5</v>
      </c>
      <c r="P40">
        <f t="shared" si="14"/>
        <v>25</v>
      </c>
      <c r="Q40" s="29">
        <f t="shared" si="23"/>
        <v>7</v>
      </c>
      <c r="R40">
        <f t="shared" si="15"/>
        <v>35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>
        <v>2</v>
      </c>
      <c r="D41" s="29">
        <v>2</v>
      </c>
      <c r="E41" s="29">
        <v>4</v>
      </c>
      <c r="F41" s="29">
        <v>4</v>
      </c>
      <c r="G41" s="29"/>
      <c r="H41" s="26">
        <f t="shared" si="18"/>
        <v>2</v>
      </c>
      <c r="I41" s="12">
        <f t="shared" si="19"/>
        <v>4</v>
      </c>
      <c r="J41" s="17">
        <v>3</v>
      </c>
      <c r="K41" s="12">
        <f t="shared" si="20"/>
        <v>18</v>
      </c>
      <c r="L41" s="48"/>
      <c r="M41" s="29">
        <f t="shared" si="21"/>
        <v>2</v>
      </c>
      <c r="N41">
        <f t="shared" si="13"/>
        <v>6</v>
      </c>
      <c r="O41" s="29">
        <f t="shared" si="22"/>
        <v>2</v>
      </c>
      <c r="P41">
        <f t="shared" si="14"/>
        <v>6</v>
      </c>
      <c r="Q41" s="29">
        <f t="shared" si="23"/>
        <v>4</v>
      </c>
      <c r="R41">
        <f t="shared" si="15"/>
        <v>12</v>
      </c>
      <c r="S41" s="29">
        <f t="shared" si="24"/>
        <v>4</v>
      </c>
      <c r="T41">
        <f t="shared" si="16"/>
        <v>12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>
        <v>5</v>
      </c>
      <c r="D42" s="29">
        <v>6</v>
      </c>
      <c r="E42" s="29">
        <v>7</v>
      </c>
      <c r="F42" s="29">
        <v>7</v>
      </c>
      <c r="G42" s="29"/>
      <c r="H42" s="26">
        <f t="shared" si="18"/>
        <v>5</v>
      </c>
      <c r="I42" s="12">
        <f t="shared" si="19"/>
        <v>7</v>
      </c>
      <c r="J42" s="17">
        <v>4</v>
      </c>
      <c r="K42" s="12">
        <f t="shared" si="20"/>
        <v>52</v>
      </c>
      <c r="L42" s="48"/>
      <c r="M42" s="29">
        <f t="shared" si="21"/>
        <v>5</v>
      </c>
      <c r="N42">
        <f t="shared" si="13"/>
        <v>20</v>
      </c>
      <c r="O42" s="29">
        <f t="shared" si="22"/>
        <v>6</v>
      </c>
      <c r="P42">
        <f t="shared" si="14"/>
        <v>24</v>
      </c>
      <c r="Q42" s="29">
        <f t="shared" si="23"/>
        <v>7</v>
      </c>
      <c r="R42">
        <f t="shared" si="15"/>
        <v>28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>
        <v>4</v>
      </c>
      <c r="D43" s="29">
        <v>5</v>
      </c>
      <c r="E43" s="29">
        <v>6</v>
      </c>
      <c r="F43" s="29">
        <v>6</v>
      </c>
      <c r="G43" s="29"/>
      <c r="H43" s="26">
        <f t="shared" si="18"/>
        <v>4</v>
      </c>
      <c r="I43" s="12">
        <f t="shared" si="19"/>
        <v>6</v>
      </c>
      <c r="J43" s="17">
        <v>3</v>
      </c>
      <c r="K43" s="12">
        <f t="shared" si="20"/>
        <v>33</v>
      </c>
      <c r="L43" s="48"/>
      <c r="M43" s="29">
        <f t="shared" si="21"/>
        <v>4</v>
      </c>
      <c r="N43">
        <f t="shared" si="13"/>
        <v>12</v>
      </c>
      <c r="O43" s="29">
        <f t="shared" si="22"/>
        <v>5</v>
      </c>
      <c r="P43">
        <f t="shared" si="14"/>
        <v>15</v>
      </c>
      <c r="Q43" s="29">
        <f t="shared" si="23"/>
        <v>6</v>
      </c>
      <c r="R43">
        <f t="shared" si="15"/>
        <v>18</v>
      </c>
      <c r="S43" s="29">
        <f t="shared" si="24"/>
        <v>6</v>
      </c>
      <c r="T43">
        <f t="shared" si="16"/>
        <v>18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>
        <v>3</v>
      </c>
      <c r="D44" s="29">
        <v>3</v>
      </c>
      <c r="E44" s="29">
        <v>6</v>
      </c>
      <c r="F44" s="29">
        <v>6</v>
      </c>
      <c r="G44" s="29"/>
      <c r="H44" s="26">
        <f t="shared" si="18"/>
        <v>3</v>
      </c>
      <c r="I44" s="12">
        <f t="shared" si="19"/>
        <v>6</v>
      </c>
      <c r="J44" s="17">
        <v>4</v>
      </c>
      <c r="K44" s="12">
        <f t="shared" si="20"/>
        <v>36</v>
      </c>
      <c r="L44" s="48"/>
      <c r="M44" s="29">
        <f t="shared" si="21"/>
        <v>3</v>
      </c>
      <c r="N44">
        <f t="shared" si="13"/>
        <v>12</v>
      </c>
      <c r="O44" s="29">
        <f t="shared" si="22"/>
        <v>3</v>
      </c>
      <c r="P44">
        <f t="shared" si="14"/>
        <v>12</v>
      </c>
      <c r="Q44" s="29">
        <f t="shared" si="23"/>
        <v>6</v>
      </c>
      <c r="R44">
        <f t="shared" si="15"/>
        <v>24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274</v>
      </c>
      <c r="D45" s="51">
        <f>P45</f>
        <v>297</v>
      </c>
      <c r="E45" s="51">
        <f>R45</f>
        <v>374</v>
      </c>
      <c r="F45" s="51">
        <f>T45</f>
        <v>355</v>
      </c>
      <c r="G45" s="51">
        <f>V45</f>
        <v>0</v>
      </c>
      <c r="H45" s="63" t="s">
        <v>8</v>
      </c>
      <c r="I45" s="64"/>
      <c r="J45" s="65"/>
      <c r="K45" s="20">
        <f>SUM(K28:K44)</f>
        <v>659</v>
      </c>
      <c r="L45" s="48">
        <f>K45/2</f>
        <v>329.5</v>
      </c>
      <c r="M45" s="19"/>
      <c r="N45">
        <f>SUM(N28:N44)</f>
        <v>274</v>
      </c>
      <c r="P45">
        <f>SUM(P28:P44)</f>
        <v>297</v>
      </c>
      <c r="R45">
        <f>SUM(R28:R44)</f>
        <v>374</v>
      </c>
      <c r="T45">
        <f>SUM(T28:T44)</f>
        <v>355</v>
      </c>
      <c r="V45">
        <f>SUM(V28:V44)</f>
        <v>0</v>
      </c>
    </row>
    <row r="46" spans="1:23" ht="12.75">
      <c r="A46" s="6"/>
      <c r="B46" s="6"/>
      <c r="C46" s="52">
        <f>N46-1</f>
        <v>-0.16843702579666164</v>
      </c>
      <c r="D46" s="53">
        <f>P46-1</f>
        <v>-0.09863429438543247</v>
      </c>
      <c r="E46" s="53">
        <f>R46-1</f>
        <v>0.13505311077389992</v>
      </c>
      <c r="F46" s="53">
        <f>T46-1</f>
        <v>0.07738998482549309</v>
      </c>
      <c r="G46" s="53">
        <f>V46-1</f>
        <v>-1</v>
      </c>
      <c r="H46" s="6"/>
      <c r="I46" s="6"/>
      <c r="J46" s="6"/>
      <c r="K46" s="6"/>
      <c r="L46" s="48"/>
      <c r="M46" s="5"/>
      <c r="N46" s="49">
        <f>N45/L45</f>
        <v>0.8315629742033384</v>
      </c>
      <c r="O46" s="6"/>
      <c r="P46" s="49">
        <f>P45/L45</f>
        <v>0.9013657056145675</v>
      </c>
      <c r="Q46" s="6"/>
      <c r="R46" s="49">
        <f>R45/L45</f>
        <v>1.1350531107739</v>
      </c>
      <c r="S46" s="6"/>
      <c r="T46" s="49">
        <f>T45/L45</f>
        <v>1.077389984825493</v>
      </c>
      <c r="U46" s="6"/>
      <c r="V46" s="49">
        <f>V45/L45</f>
        <v>0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16</v>
      </c>
      <c r="B49" s="31" t="str">
        <f>B3</f>
        <v>Якимчук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>
        <v>7</v>
      </c>
      <c r="D51" s="29">
        <v>7</v>
      </c>
      <c r="E51" s="29">
        <v>7</v>
      </c>
      <c r="F51" s="29">
        <v>7</v>
      </c>
      <c r="G51" s="29"/>
      <c r="H51" s="26">
        <f>MIN(C51:F51)</f>
        <v>7</v>
      </c>
      <c r="I51" s="12">
        <f>MAX(C51:F51)</f>
        <v>7</v>
      </c>
      <c r="J51" s="17">
        <v>3</v>
      </c>
      <c r="K51" s="12">
        <f>(C51+D51+E51+F51-H51-I51)*J51</f>
        <v>42</v>
      </c>
      <c r="L51" s="48"/>
      <c r="M51" s="29">
        <f>C51</f>
        <v>7</v>
      </c>
      <c r="N51">
        <f aca="true" t="shared" si="26" ref="N51:N67">M51*W51</f>
        <v>21</v>
      </c>
      <c r="O51" s="29">
        <f>D51</f>
        <v>7</v>
      </c>
      <c r="P51">
        <f aca="true" t="shared" si="27" ref="P51:P67">O51*W51</f>
        <v>21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>
        <v>0</v>
      </c>
      <c r="D52" s="29">
        <v>0</v>
      </c>
      <c r="E52" s="29">
        <v>0</v>
      </c>
      <c r="F52" s="29">
        <v>0</v>
      </c>
      <c r="G52" s="29"/>
      <c r="H52" s="26">
        <f aca="true" t="shared" si="31" ref="H52:H67">MIN(C52:F52)</f>
        <v>0</v>
      </c>
      <c r="I52" s="12">
        <f aca="true" t="shared" si="32" ref="I52:I67">MAX(C52:F52)</f>
        <v>0</v>
      </c>
      <c r="J52" s="17">
        <v>3</v>
      </c>
      <c r="K52" s="12">
        <f aca="true" t="shared" si="33" ref="K52:K67">(C52+D52+E52+F52-H52-I52)*J52</f>
        <v>0</v>
      </c>
      <c r="L52" s="48"/>
      <c r="M52" s="29">
        <f aca="true" t="shared" si="34" ref="M52:M67">C52</f>
        <v>0</v>
      </c>
      <c r="N52">
        <f t="shared" si="26"/>
        <v>0</v>
      </c>
      <c r="O52" s="29">
        <f aca="true" t="shared" si="35" ref="O52:O67">D52</f>
        <v>0</v>
      </c>
      <c r="P52">
        <f t="shared" si="27"/>
        <v>0</v>
      </c>
      <c r="Q52" s="29">
        <f aca="true" t="shared" si="36" ref="Q52:Q67">E52</f>
        <v>0</v>
      </c>
      <c r="R52">
        <f t="shared" si="28"/>
        <v>0</v>
      </c>
      <c r="S52" s="29">
        <f aca="true" t="shared" si="37" ref="S52:S66">F52</f>
        <v>0</v>
      </c>
      <c r="T52">
        <f t="shared" si="29"/>
        <v>0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>
        <v>5</v>
      </c>
      <c r="D53" s="29">
        <v>5</v>
      </c>
      <c r="E53" s="29">
        <v>7</v>
      </c>
      <c r="F53" s="29">
        <v>8</v>
      </c>
      <c r="G53" s="29"/>
      <c r="H53" s="26">
        <f t="shared" si="31"/>
        <v>5</v>
      </c>
      <c r="I53" s="12">
        <f t="shared" si="32"/>
        <v>8</v>
      </c>
      <c r="J53" s="17">
        <v>4</v>
      </c>
      <c r="K53" s="12">
        <f t="shared" si="33"/>
        <v>48</v>
      </c>
      <c r="L53" s="48"/>
      <c r="M53" s="29">
        <f t="shared" si="34"/>
        <v>5</v>
      </c>
      <c r="N53">
        <f t="shared" si="26"/>
        <v>20</v>
      </c>
      <c r="O53" s="29">
        <f t="shared" si="35"/>
        <v>5</v>
      </c>
      <c r="P53">
        <f t="shared" si="27"/>
        <v>20</v>
      </c>
      <c r="Q53" s="29">
        <f t="shared" si="36"/>
        <v>7</v>
      </c>
      <c r="R53">
        <f t="shared" si="28"/>
        <v>28</v>
      </c>
      <c r="S53" s="29">
        <f t="shared" si="37"/>
        <v>8</v>
      </c>
      <c r="T53">
        <f t="shared" si="29"/>
        <v>32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>
        <v>5</v>
      </c>
      <c r="D54" s="29">
        <v>6</v>
      </c>
      <c r="E54" s="29">
        <v>8</v>
      </c>
      <c r="F54" s="29">
        <v>7</v>
      </c>
      <c r="G54" s="29"/>
      <c r="H54" s="26">
        <f t="shared" si="31"/>
        <v>5</v>
      </c>
      <c r="I54" s="12">
        <f t="shared" si="32"/>
        <v>8</v>
      </c>
      <c r="J54" s="17">
        <v>3</v>
      </c>
      <c r="K54" s="12">
        <f t="shared" si="33"/>
        <v>39</v>
      </c>
      <c r="L54" s="48"/>
      <c r="M54" s="29">
        <f t="shared" si="34"/>
        <v>5</v>
      </c>
      <c r="N54">
        <f t="shared" si="26"/>
        <v>15</v>
      </c>
      <c r="O54" s="29">
        <f t="shared" si="35"/>
        <v>6</v>
      </c>
      <c r="P54">
        <f t="shared" si="27"/>
        <v>18</v>
      </c>
      <c r="Q54" s="29">
        <f t="shared" si="36"/>
        <v>8</v>
      </c>
      <c r="R54">
        <f t="shared" si="28"/>
        <v>24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>
        <v>5</v>
      </c>
      <c r="D55" s="29">
        <v>6</v>
      </c>
      <c r="E55" s="29">
        <v>7</v>
      </c>
      <c r="F55" s="29">
        <v>6</v>
      </c>
      <c r="G55" s="29"/>
      <c r="H55" s="26">
        <f t="shared" si="31"/>
        <v>5</v>
      </c>
      <c r="I55" s="12">
        <f t="shared" si="32"/>
        <v>7</v>
      </c>
      <c r="J55" s="17">
        <v>4</v>
      </c>
      <c r="K55" s="12">
        <f t="shared" si="33"/>
        <v>48</v>
      </c>
      <c r="L55" s="48"/>
      <c r="M55" s="29">
        <f t="shared" si="34"/>
        <v>5</v>
      </c>
      <c r="N55">
        <f t="shared" si="26"/>
        <v>20</v>
      </c>
      <c r="O55" s="29">
        <f t="shared" si="35"/>
        <v>6</v>
      </c>
      <c r="P55">
        <f t="shared" si="27"/>
        <v>24</v>
      </c>
      <c r="Q55" s="29">
        <f t="shared" si="36"/>
        <v>7</v>
      </c>
      <c r="R55">
        <f t="shared" si="28"/>
        <v>28</v>
      </c>
      <c r="S55" s="29">
        <f t="shared" si="37"/>
        <v>6</v>
      </c>
      <c r="T55">
        <f t="shared" si="29"/>
        <v>24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>
        <v>7</v>
      </c>
      <c r="D56" s="29">
        <v>6</v>
      </c>
      <c r="E56" s="29">
        <v>8</v>
      </c>
      <c r="F56" s="29">
        <v>8</v>
      </c>
      <c r="G56" s="29"/>
      <c r="H56" s="26">
        <f t="shared" si="31"/>
        <v>6</v>
      </c>
      <c r="I56" s="12">
        <f t="shared" si="32"/>
        <v>8</v>
      </c>
      <c r="J56" s="17">
        <v>2</v>
      </c>
      <c r="K56" s="12">
        <f t="shared" si="33"/>
        <v>30</v>
      </c>
      <c r="L56" s="48"/>
      <c r="M56" s="29">
        <f t="shared" si="34"/>
        <v>7</v>
      </c>
      <c r="N56">
        <f t="shared" si="26"/>
        <v>14</v>
      </c>
      <c r="O56" s="29">
        <f t="shared" si="35"/>
        <v>6</v>
      </c>
      <c r="P56">
        <f t="shared" si="27"/>
        <v>12</v>
      </c>
      <c r="Q56" s="29">
        <f t="shared" si="36"/>
        <v>8</v>
      </c>
      <c r="R56">
        <f t="shared" si="28"/>
        <v>16</v>
      </c>
      <c r="S56" s="29">
        <f t="shared" si="37"/>
        <v>8</v>
      </c>
      <c r="T56">
        <f t="shared" si="29"/>
        <v>16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>
        <v>7</v>
      </c>
      <c r="D57" s="29">
        <v>8</v>
      </c>
      <c r="E57" s="29">
        <v>8</v>
      </c>
      <c r="F57" s="29">
        <v>8</v>
      </c>
      <c r="G57" s="29"/>
      <c r="H57" s="26">
        <f t="shared" si="31"/>
        <v>7</v>
      </c>
      <c r="I57" s="12">
        <f t="shared" si="32"/>
        <v>8</v>
      </c>
      <c r="J57" s="17">
        <v>5</v>
      </c>
      <c r="K57" s="12">
        <f t="shared" si="33"/>
        <v>80</v>
      </c>
      <c r="L57" s="48"/>
      <c r="M57" s="29">
        <f t="shared" si="34"/>
        <v>7</v>
      </c>
      <c r="N57">
        <f t="shared" si="26"/>
        <v>35</v>
      </c>
      <c r="O57" s="29">
        <f t="shared" si="35"/>
        <v>8</v>
      </c>
      <c r="P57">
        <f t="shared" si="27"/>
        <v>40</v>
      </c>
      <c r="Q57" s="29">
        <f t="shared" si="36"/>
        <v>8</v>
      </c>
      <c r="R57">
        <f t="shared" si="28"/>
        <v>40</v>
      </c>
      <c r="S57" s="29">
        <f t="shared" si="37"/>
        <v>8</v>
      </c>
      <c r="T57">
        <f t="shared" si="29"/>
        <v>40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>
        <v>6</v>
      </c>
      <c r="D58" s="29">
        <v>7</v>
      </c>
      <c r="E58" s="29">
        <v>7</v>
      </c>
      <c r="F58" s="29">
        <v>7</v>
      </c>
      <c r="G58" s="29"/>
      <c r="H58" s="26">
        <f t="shared" si="31"/>
        <v>6</v>
      </c>
      <c r="I58" s="12">
        <f t="shared" si="32"/>
        <v>7</v>
      </c>
      <c r="J58" s="17">
        <v>4</v>
      </c>
      <c r="K58" s="12">
        <f t="shared" si="33"/>
        <v>56</v>
      </c>
      <c r="L58" s="48"/>
      <c r="M58" s="29">
        <f t="shared" si="34"/>
        <v>6</v>
      </c>
      <c r="N58">
        <f t="shared" si="26"/>
        <v>24</v>
      </c>
      <c r="O58" s="29">
        <f t="shared" si="35"/>
        <v>7</v>
      </c>
      <c r="P58">
        <f t="shared" si="27"/>
        <v>28</v>
      </c>
      <c r="Q58" s="29">
        <f t="shared" si="36"/>
        <v>7</v>
      </c>
      <c r="R58">
        <f t="shared" si="28"/>
        <v>28</v>
      </c>
      <c r="S58" s="29">
        <f t="shared" si="37"/>
        <v>7</v>
      </c>
      <c r="T58">
        <f t="shared" si="29"/>
        <v>28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>
        <v>6</v>
      </c>
      <c r="D59" s="29">
        <v>6</v>
      </c>
      <c r="E59" s="29">
        <v>7</v>
      </c>
      <c r="F59" s="29">
        <v>6</v>
      </c>
      <c r="G59" s="29"/>
      <c r="H59" s="26">
        <f t="shared" si="31"/>
        <v>6</v>
      </c>
      <c r="I59" s="12">
        <f t="shared" si="32"/>
        <v>7</v>
      </c>
      <c r="J59" s="17">
        <v>4</v>
      </c>
      <c r="K59" s="12">
        <f t="shared" si="33"/>
        <v>48</v>
      </c>
      <c r="L59" s="48"/>
      <c r="M59" s="29">
        <f t="shared" si="34"/>
        <v>6</v>
      </c>
      <c r="N59">
        <f t="shared" si="26"/>
        <v>24</v>
      </c>
      <c r="O59" s="29">
        <f t="shared" si="35"/>
        <v>6</v>
      </c>
      <c r="P59">
        <f t="shared" si="27"/>
        <v>24</v>
      </c>
      <c r="Q59" s="29">
        <f t="shared" si="36"/>
        <v>7</v>
      </c>
      <c r="R59">
        <f t="shared" si="28"/>
        <v>28</v>
      </c>
      <c r="S59" s="29">
        <f t="shared" si="37"/>
        <v>6</v>
      </c>
      <c r="T59">
        <f t="shared" si="29"/>
        <v>24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>
        <v>5</v>
      </c>
      <c r="D60" s="29">
        <v>6</v>
      </c>
      <c r="E60" s="29">
        <v>7</v>
      </c>
      <c r="F60" s="29">
        <v>7</v>
      </c>
      <c r="G60" s="29"/>
      <c r="H60" s="26">
        <f t="shared" si="31"/>
        <v>5</v>
      </c>
      <c r="I60" s="12">
        <f t="shared" si="32"/>
        <v>7</v>
      </c>
      <c r="J60" s="17">
        <v>3</v>
      </c>
      <c r="K60" s="12">
        <f t="shared" si="33"/>
        <v>39</v>
      </c>
      <c r="L60" s="48"/>
      <c r="M60" s="29">
        <f t="shared" si="34"/>
        <v>5</v>
      </c>
      <c r="N60">
        <f t="shared" si="26"/>
        <v>15</v>
      </c>
      <c r="O60" s="29">
        <f t="shared" si="35"/>
        <v>6</v>
      </c>
      <c r="P60">
        <f t="shared" si="27"/>
        <v>18</v>
      </c>
      <c r="Q60" s="29">
        <f t="shared" si="36"/>
        <v>7</v>
      </c>
      <c r="R60">
        <f t="shared" si="28"/>
        <v>21</v>
      </c>
      <c r="S60" s="29">
        <f t="shared" si="37"/>
        <v>7</v>
      </c>
      <c r="T60">
        <f t="shared" si="29"/>
        <v>21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>
        <v>5</v>
      </c>
      <c r="D61" s="29">
        <v>6</v>
      </c>
      <c r="E61" s="29">
        <v>6</v>
      </c>
      <c r="F61" s="29">
        <v>6</v>
      </c>
      <c r="G61" s="29"/>
      <c r="H61" s="26">
        <f t="shared" si="31"/>
        <v>5</v>
      </c>
      <c r="I61" s="12">
        <f t="shared" si="32"/>
        <v>6</v>
      </c>
      <c r="J61" s="17">
        <v>5</v>
      </c>
      <c r="K61" s="12">
        <f t="shared" si="33"/>
        <v>60</v>
      </c>
      <c r="L61" s="48"/>
      <c r="M61" s="29">
        <f t="shared" si="34"/>
        <v>5</v>
      </c>
      <c r="N61">
        <f t="shared" si="26"/>
        <v>25</v>
      </c>
      <c r="O61" s="29">
        <f t="shared" si="35"/>
        <v>6</v>
      </c>
      <c r="P61">
        <f t="shared" si="27"/>
        <v>30</v>
      </c>
      <c r="Q61" s="29">
        <f t="shared" si="36"/>
        <v>6</v>
      </c>
      <c r="R61">
        <f t="shared" si="28"/>
        <v>30</v>
      </c>
      <c r="S61" s="29">
        <f t="shared" si="37"/>
        <v>6</v>
      </c>
      <c r="T61">
        <f t="shared" si="29"/>
        <v>30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>
        <v>6</v>
      </c>
      <c r="D62" s="29">
        <v>7</v>
      </c>
      <c r="E62" s="29">
        <v>8</v>
      </c>
      <c r="F62" s="29">
        <v>7</v>
      </c>
      <c r="G62" s="29"/>
      <c r="H62" s="26">
        <f t="shared" si="31"/>
        <v>6</v>
      </c>
      <c r="I62" s="12">
        <f t="shared" si="32"/>
        <v>8</v>
      </c>
      <c r="J62" s="17">
        <v>1</v>
      </c>
      <c r="K62" s="12">
        <f t="shared" si="33"/>
        <v>14</v>
      </c>
      <c r="L62" s="48"/>
      <c r="M62" s="29">
        <f t="shared" si="34"/>
        <v>6</v>
      </c>
      <c r="N62">
        <f t="shared" si="26"/>
        <v>6</v>
      </c>
      <c r="O62" s="29">
        <f t="shared" si="35"/>
        <v>7</v>
      </c>
      <c r="P62">
        <f t="shared" si="27"/>
        <v>7</v>
      </c>
      <c r="Q62" s="29">
        <f t="shared" si="36"/>
        <v>8</v>
      </c>
      <c r="R62">
        <f t="shared" si="28"/>
        <v>8</v>
      </c>
      <c r="S62" s="29">
        <f t="shared" si="37"/>
        <v>7</v>
      </c>
      <c r="T62">
        <f t="shared" si="29"/>
        <v>7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>
        <v>5</v>
      </c>
      <c r="D63" s="29">
        <v>5</v>
      </c>
      <c r="E63" s="29">
        <v>7</v>
      </c>
      <c r="F63" s="29">
        <v>6</v>
      </c>
      <c r="G63" s="29"/>
      <c r="H63" s="26">
        <f t="shared" si="31"/>
        <v>5</v>
      </c>
      <c r="I63" s="12">
        <f t="shared" si="32"/>
        <v>7</v>
      </c>
      <c r="J63" s="17">
        <v>5</v>
      </c>
      <c r="K63" s="12">
        <f t="shared" si="33"/>
        <v>55</v>
      </c>
      <c r="L63" s="48"/>
      <c r="M63" s="29">
        <f t="shared" si="34"/>
        <v>5</v>
      </c>
      <c r="N63">
        <f t="shared" si="26"/>
        <v>25</v>
      </c>
      <c r="O63" s="29">
        <f t="shared" si="35"/>
        <v>5</v>
      </c>
      <c r="P63">
        <f t="shared" si="27"/>
        <v>25</v>
      </c>
      <c r="Q63" s="29">
        <f t="shared" si="36"/>
        <v>7</v>
      </c>
      <c r="R63">
        <f t="shared" si="28"/>
        <v>35</v>
      </c>
      <c r="S63" s="29">
        <f t="shared" si="37"/>
        <v>6</v>
      </c>
      <c r="T63">
        <f t="shared" si="29"/>
        <v>30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>
        <v>6</v>
      </c>
      <c r="D64" s="29">
        <v>5</v>
      </c>
      <c r="E64" s="29">
        <v>7</v>
      </c>
      <c r="F64" s="29">
        <v>7</v>
      </c>
      <c r="G64" s="29"/>
      <c r="H64" s="26">
        <f t="shared" si="31"/>
        <v>5</v>
      </c>
      <c r="I64" s="12">
        <f t="shared" si="32"/>
        <v>7</v>
      </c>
      <c r="J64" s="17">
        <v>3</v>
      </c>
      <c r="K64" s="12">
        <f t="shared" si="33"/>
        <v>39</v>
      </c>
      <c r="L64" s="48"/>
      <c r="M64" s="29">
        <f t="shared" si="34"/>
        <v>6</v>
      </c>
      <c r="N64">
        <f t="shared" si="26"/>
        <v>18</v>
      </c>
      <c r="O64" s="29">
        <f t="shared" si="35"/>
        <v>5</v>
      </c>
      <c r="P64">
        <f t="shared" si="27"/>
        <v>15</v>
      </c>
      <c r="Q64" s="29">
        <f t="shared" si="36"/>
        <v>7</v>
      </c>
      <c r="R64">
        <f t="shared" si="28"/>
        <v>21</v>
      </c>
      <c r="S64" s="29">
        <f t="shared" si="37"/>
        <v>7</v>
      </c>
      <c r="T64">
        <f t="shared" si="29"/>
        <v>21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>
        <v>5</v>
      </c>
      <c r="D65" s="29">
        <v>6</v>
      </c>
      <c r="E65" s="29">
        <v>7</v>
      </c>
      <c r="F65" s="29">
        <v>7</v>
      </c>
      <c r="G65" s="29"/>
      <c r="H65" s="26">
        <f t="shared" si="31"/>
        <v>5</v>
      </c>
      <c r="I65" s="12">
        <f t="shared" si="32"/>
        <v>7</v>
      </c>
      <c r="J65" s="17">
        <v>4</v>
      </c>
      <c r="K65" s="12">
        <f t="shared" si="33"/>
        <v>52</v>
      </c>
      <c r="L65" s="48"/>
      <c r="M65" s="29">
        <f t="shared" si="34"/>
        <v>5</v>
      </c>
      <c r="N65">
        <f t="shared" si="26"/>
        <v>20</v>
      </c>
      <c r="O65" s="29">
        <f t="shared" si="35"/>
        <v>6</v>
      </c>
      <c r="P65">
        <f t="shared" si="27"/>
        <v>24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>
        <v>4</v>
      </c>
      <c r="D66" s="29">
        <v>5</v>
      </c>
      <c r="E66" s="29">
        <v>7</v>
      </c>
      <c r="F66" s="29">
        <v>7</v>
      </c>
      <c r="G66" s="29"/>
      <c r="H66" s="26">
        <f t="shared" si="31"/>
        <v>4</v>
      </c>
      <c r="I66" s="12">
        <f t="shared" si="32"/>
        <v>7</v>
      </c>
      <c r="J66" s="17">
        <v>3</v>
      </c>
      <c r="K66" s="12">
        <f t="shared" si="33"/>
        <v>36</v>
      </c>
      <c r="L66" s="48"/>
      <c r="M66" s="29">
        <f t="shared" si="34"/>
        <v>4</v>
      </c>
      <c r="N66">
        <f t="shared" si="26"/>
        <v>12</v>
      </c>
      <c r="O66" s="29">
        <f t="shared" si="35"/>
        <v>5</v>
      </c>
      <c r="P66">
        <f t="shared" si="27"/>
        <v>15</v>
      </c>
      <c r="Q66" s="29">
        <f t="shared" si="36"/>
        <v>7</v>
      </c>
      <c r="R66">
        <f t="shared" si="28"/>
        <v>21</v>
      </c>
      <c r="S66" s="29">
        <f t="shared" si="37"/>
        <v>7</v>
      </c>
      <c r="T66">
        <f t="shared" si="29"/>
        <v>21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>
        <v>6</v>
      </c>
      <c r="D67" s="29">
        <v>5</v>
      </c>
      <c r="E67" s="29">
        <v>7</v>
      </c>
      <c r="F67" s="29">
        <v>6</v>
      </c>
      <c r="G67" s="29"/>
      <c r="H67" s="26">
        <f t="shared" si="31"/>
        <v>5</v>
      </c>
      <c r="I67" s="12">
        <f t="shared" si="32"/>
        <v>7</v>
      </c>
      <c r="J67" s="17">
        <v>4</v>
      </c>
      <c r="K67" s="12">
        <f t="shared" si="33"/>
        <v>48</v>
      </c>
      <c r="L67" s="48"/>
      <c r="M67" s="29">
        <f t="shared" si="34"/>
        <v>6</v>
      </c>
      <c r="N67">
        <f t="shared" si="26"/>
        <v>24</v>
      </c>
      <c r="O67" s="29">
        <f t="shared" si="35"/>
        <v>5</v>
      </c>
      <c r="P67">
        <f t="shared" si="27"/>
        <v>20</v>
      </c>
      <c r="Q67" s="29">
        <f t="shared" si="36"/>
        <v>7</v>
      </c>
      <c r="R67">
        <f t="shared" si="28"/>
        <v>28</v>
      </c>
      <c r="S67" s="29">
        <f>F67</f>
        <v>6</v>
      </c>
      <c r="T67">
        <f t="shared" si="29"/>
        <v>24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318</v>
      </c>
      <c r="D68" s="51">
        <f>P68</f>
        <v>341</v>
      </c>
      <c r="E68" s="51">
        <f>R68</f>
        <v>405</v>
      </c>
      <c r="F68" s="51">
        <f>T68</f>
        <v>388</v>
      </c>
      <c r="G68" s="51">
        <f>V68</f>
        <v>0</v>
      </c>
      <c r="H68" s="63" t="s">
        <v>8</v>
      </c>
      <c r="I68" s="64"/>
      <c r="J68" s="65"/>
      <c r="K68" s="20">
        <f>SUM(K51:K67)</f>
        <v>734</v>
      </c>
      <c r="L68" s="48">
        <f>K68/2</f>
        <v>367</v>
      </c>
      <c r="M68" s="19"/>
      <c r="N68">
        <f>SUM(N51:N67)</f>
        <v>318</v>
      </c>
      <c r="P68">
        <f>SUM(P51:P67)</f>
        <v>341</v>
      </c>
      <c r="R68">
        <f>SUM(R51:R67)</f>
        <v>405</v>
      </c>
      <c r="T68">
        <f>SUM(T51:T67)</f>
        <v>388</v>
      </c>
      <c r="V68">
        <f>SUM(V51:V67)</f>
        <v>0</v>
      </c>
    </row>
    <row r="69" spans="1:23" ht="12.75">
      <c r="A69" s="6"/>
      <c r="B69" s="6"/>
      <c r="C69" s="52">
        <f>N69-1</f>
        <v>-0.13351498637602177</v>
      </c>
      <c r="D69" s="53">
        <f>P69-1</f>
        <v>-0.07084468664850141</v>
      </c>
      <c r="E69" s="53">
        <f>R69-1</f>
        <v>0.10354223433242504</v>
      </c>
      <c r="F69" s="53">
        <f>T69-1</f>
        <v>0.05722070844686655</v>
      </c>
      <c r="G69" s="53">
        <f>V69-1</f>
        <v>-1</v>
      </c>
      <c r="H69" s="6"/>
      <c r="I69" s="6"/>
      <c r="J69" s="6"/>
      <c r="K69" s="6"/>
      <c r="L69" s="48"/>
      <c r="M69" s="5"/>
      <c r="N69" s="49">
        <f>N68/L68</f>
        <v>0.8664850136239782</v>
      </c>
      <c r="O69" s="6"/>
      <c r="P69" s="49">
        <f>P68/L68</f>
        <v>0.9291553133514986</v>
      </c>
      <c r="Q69" s="6"/>
      <c r="R69" s="49">
        <f>R68/L68</f>
        <v>1.103542234332425</v>
      </c>
      <c r="S69" s="6"/>
      <c r="T69" s="49">
        <f>T68/L68</f>
        <v>1.0572207084468666</v>
      </c>
      <c r="U69" s="6"/>
      <c r="V69" s="49">
        <f>V68/L68</f>
        <v>0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16</v>
      </c>
      <c r="B72" s="31" t="str">
        <f>B26</f>
        <v>Якимчук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54">
      <selection activeCell="F68" sqref="F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8" width="3.75390625" style="0" bestFit="1" customWidth="1"/>
    <col min="9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таблица'!A9</f>
        <v>17</v>
      </c>
      <c r="B3" s="31" t="str">
        <f>'Итоговая таблица'!B9</f>
        <v>Преподобный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>
        <v>6</v>
      </c>
      <c r="D5" s="29">
        <v>8</v>
      </c>
      <c r="E5" s="29">
        <v>7</v>
      </c>
      <c r="F5" s="29">
        <v>7</v>
      </c>
      <c r="G5" s="29"/>
      <c r="H5" s="26">
        <f>MIN(C5:F5)</f>
        <v>6</v>
      </c>
      <c r="I5" s="12">
        <f>MAX(C5:F5)</f>
        <v>8</v>
      </c>
      <c r="J5" s="17">
        <v>3</v>
      </c>
      <c r="K5" s="12">
        <f>(C5+D5+E5+F5-H5-I5)*J5</f>
        <v>42</v>
      </c>
      <c r="L5" s="48"/>
      <c r="M5" s="29">
        <f>C5</f>
        <v>6</v>
      </c>
      <c r="N5">
        <f aca="true" t="shared" si="0" ref="N5:N21">M5*W5</f>
        <v>18</v>
      </c>
      <c r="O5" s="29">
        <f>D5</f>
        <v>8</v>
      </c>
      <c r="P5">
        <f aca="true" t="shared" si="1" ref="P5:P21">O5*W5</f>
        <v>24</v>
      </c>
      <c r="Q5" s="29">
        <f>E5</f>
        <v>7</v>
      </c>
      <c r="R5">
        <f aca="true" t="shared" si="2" ref="R5:R21">Q5*W5</f>
        <v>21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>
        <v>5</v>
      </c>
      <c r="D6" s="29">
        <v>6</v>
      </c>
      <c r="E6" s="29">
        <v>7</v>
      </c>
      <c r="F6" s="29">
        <v>7</v>
      </c>
      <c r="G6" s="29"/>
      <c r="H6" s="26">
        <f aca="true" t="shared" si="5" ref="H6:H21">MIN(C6:F6)</f>
        <v>5</v>
      </c>
      <c r="I6" s="12">
        <f aca="true" t="shared" si="6" ref="I6:I21">MAX(C6:F6)</f>
        <v>7</v>
      </c>
      <c r="J6" s="17">
        <v>3</v>
      </c>
      <c r="K6" s="12">
        <f aca="true" t="shared" si="7" ref="K6:K21">(C6+D6+E6+F6-H6-I6)*J6</f>
        <v>39</v>
      </c>
      <c r="L6" s="48"/>
      <c r="M6" s="29">
        <f aca="true" t="shared" si="8" ref="M6:M21">C6</f>
        <v>5</v>
      </c>
      <c r="N6">
        <f t="shared" si="0"/>
        <v>15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7</v>
      </c>
      <c r="R6">
        <f t="shared" si="2"/>
        <v>21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>
        <v>6</v>
      </c>
      <c r="D7" s="29">
        <v>5</v>
      </c>
      <c r="E7" s="29">
        <v>7</v>
      </c>
      <c r="F7" s="29">
        <v>7</v>
      </c>
      <c r="G7" s="29"/>
      <c r="H7" s="26">
        <f t="shared" si="5"/>
        <v>5</v>
      </c>
      <c r="I7" s="12">
        <f t="shared" si="6"/>
        <v>7</v>
      </c>
      <c r="J7" s="17">
        <v>4</v>
      </c>
      <c r="K7" s="12">
        <f t="shared" si="7"/>
        <v>52</v>
      </c>
      <c r="L7" s="48"/>
      <c r="M7" s="29">
        <f t="shared" si="8"/>
        <v>6</v>
      </c>
      <c r="N7">
        <f t="shared" si="0"/>
        <v>24</v>
      </c>
      <c r="O7" s="29">
        <f t="shared" si="9"/>
        <v>5</v>
      </c>
      <c r="P7">
        <f t="shared" si="1"/>
        <v>20</v>
      </c>
      <c r="Q7" s="29">
        <f t="shared" si="10"/>
        <v>7</v>
      </c>
      <c r="R7">
        <f t="shared" si="2"/>
        <v>28</v>
      </c>
      <c r="S7" s="29">
        <f t="shared" si="11"/>
        <v>7</v>
      </c>
      <c r="T7">
        <f t="shared" si="3"/>
        <v>28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>
        <v>5</v>
      </c>
      <c r="D8" s="29">
        <v>6</v>
      </c>
      <c r="E8" s="29">
        <v>8</v>
      </c>
      <c r="F8" s="29">
        <v>7</v>
      </c>
      <c r="G8" s="29"/>
      <c r="H8" s="26">
        <f t="shared" si="5"/>
        <v>5</v>
      </c>
      <c r="I8" s="12">
        <f t="shared" si="6"/>
        <v>8</v>
      </c>
      <c r="J8" s="17">
        <v>3</v>
      </c>
      <c r="K8" s="12">
        <f t="shared" si="7"/>
        <v>39</v>
      </c>
      <c r="L8" s="48"/>
      <c r="M8" s="29">
        <f t="shared" si="8"/>
        <v>5</v>
      </c>
      <c r="N8">
        <f t="shared" si="0"/>
        <v>15</v>
      </c>
      <c r="O8" s="29">
        <f t="shared" si="9"/>
        <v>6</v>
      </c>
      <c r="P8">
        <f t="shared" si="1"/>
        <v>18</v>
      </c>
      <c r="Q8" s="29">
        <f t="shared" si="10"/>
        <v>8</v>
      </c>
      <c r="R8">
        <f t="shared" si="2"/>
        <v>24</v>
      </c>
      <c r="S8" s="29">
        <f t="shared" si="11"/>
        <v>7</v>
      </c>
      <c r="T8">
        <f t="shared" si="3"/>
        <v>21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>
        <v>5</v>
      </c>
      <c r="D9" s="29">
        <v>5</v>
      </c>
      <c r="E9" s="29">
        <v>7</v>
      </c>
      <c r="F9" s="29">
        <v>6</v>
      </c>
      <c r="G9" s="29"/>
      <c r="H9" s="26">
        <f t="shared" si="5"/>
        <v>5</v>
      </c>
      <c r="I9" s="12">
        <f t="shared" si="6"/>
        <v>7</v>
      </c>
      <c r="J9" s="17">
        <v>4</v>
      </c>
      <c r="K9" s="12">
        <f t="shared" si="7"/>
        <v>44</v>
      </c>
      <c r="L9" s="48"/>
      <c r="M9" s="29">
        <f t="shared" si="8"/>
        <v>5</v>
      </c>
      <c r="N9">
        <f t="shared" si="0"/>
        <v>20</v>
      </c>
      <c r="O9" s="29">
        <f t="shared" si="9"/>
        <v>5</v>
      </c>
      <c r="P9">
        <f t="shared" si="1"/>
        <v>20</v>
      </c>
      <c r="Q9" s="29">
        <f t="shared" si="10"/>
        <v>7</v>
      </c>
      <c r="R9">
        <f t="shared" si="2"/>
        <v>28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>
        <v>6</v>
      </c>
      <c r="D10" s="29">
        <v>7</v>
      </c>
      <c r="E10" s="29">
        <v>8</v>
      </c>
      <c r="F10" s="29">
        <v>8</v>
      </c>
      <c r="G10" s="29"/>
      <c r="H10" s="26">
        <f t="shared" si="5"/>
        <v>6</v>
      </c>
      <c r="I10" s="12">
        <f t="shared" si="6"/>
        <v>8</v>
      </c>
      <c r="J10" s="17">
        <v>2</v>
      </c>
      <c r="K10" s="12">
        <f t="shared" si="7"/>
        <v>30</v>
      </c>
      <c r="L10" s="48"/>
      <c r="M10" s="29">
        <f t="shared" si="8"/>
        <v>6</v>
      </c>
      <c r="N10">
        <f t="shared" si="0"/>
        <v>12</v>
      </c>
      <c r="O10" s="29">
        <f t="shared" si="9"/>
        <v>7</v>
      </c>
      <c r="P10">
        <f t="shared" si="1"/>
        <v>14</v>
      </c>
      <c r="Q10" s="29">
        <f t="shared" si="10"/>
        <v>8</v>
      </c>
      <c r="R10">
        <f t="shared" si="2"/>
        <v>16</v>
      </c>
      <c r="S10" s="29">
        <f t="shared" si="11"/>
        <v>8</v>
      </c>
      <c r="T10">
        <f t="shared" si="3"/>
        <v>16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>
        <v>6</v>
      </c>
      <c r="D11" s="29">
        <v>7</v>
      </c>
      <c r="E11" s="29">
        <v>7</v>
      </c>
      <c r="F11" s="29">
        <v>6</v>
      </c>
      <c r="G11" s="29"/>
      <c r="H11" s="26">
        <f t="shared" si="5"/>
        <v>6</v>
      </c>
      <c r="I11" s="12">
        <f t="shared" si="6"/>
        <v>7</v>
      </c>
      <c r="J11" s="17">
        <v>5</v>
      </c>
      <c r="K11" s="12">
        <f t="shared" si="7"/>
        <v>65</v>
      </c>
      <c r="L11" s="48"/>
      <c r="M11" s="29">
        <f t="shared" si="8"/>
        <v>6</v>
      </c>
      <c r="N11">
        <f t="shared" si="0"/>
        <v>30</v>
      </c>
      <c r="O11" s="29">
        <f t="shared" si="9"/>
        <v>7</v>
      </c>
      <c r="P11">
        <f t="shared" si="1"/>
        <v>35</v>
      </c>
      <c r="Q11" s="29">
        <f t="shared" si="10"/>
        <v>7</v>
      </c>
      <c r="R11">
        <f t="shared" si="2"/>
        <v>35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>
        <v>5</v>
      </c>
      <c r="D12" s="29">
        <v>6</v>
      </c>
      <c r="E12" s="29">
        <v>6</v>
      </c>
      <c r="F12" s="29">
        <v>6</v>
      </c>
      <c r="G12" s="29"/>
      <c r="H12" s="26">
        <f t="shared" si="5"/>
        <v>5</v>
      </c>
      <c r="I12" s="12">
        <f t="shared" si="6"/>
        <v>6</v>
      </c>
      <c r="J12" s="17">
        <v>4</v>
      </c>
      <c r="K12" s="12">
        <f t="shared" si="7"/>
        <v>48</v>
      </c>
      <c r="L12" s="48"/>
      <c r="M12" s="29">
        <f t="shared" si="8"/>
        <v>5</v>
      </c>
      <c r="N12">
        <f t="shared" si="0"/>
        <v>20</v>
      </c>
      <c r="O12" s="29">
        <f t="shared" si="9"/>
        <v>6</v>
      </c>
      <c r="P12">
        <f t="shared" si="1"/>
        <v>24</v>
      </c>
      <c r="Q12" s="29">
        <f t="shared" si="10"/>
        <v>6</v>
      </c>
      <c r="R12">
        <f t="shared" si="2"/>
        <v>24</v>
      </c>
      <c r="S12" s="29">
        <f t="shared" si="11"/>
        <v>6</v>
      </c>
      <c r="T12">
        <f t="shared" si="3"/>
        <v>24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>
        <v>6</v>
      </c>
      <c r="D13" s="29">
        <v>2</v>
      </c>
      <c r="E13" s="29">
        <v>5</v>
      </c>
      <c r="F13" s="29">
        <v>6</v>
      </c>
      <c r="G13" s="29"/>
      <c r="H13" s="26">
        <f t="shared" si="5"/>
        <v>2</v>
      </c>
      <c r="I13" s="12">
        <f t="shared" si="6"/>
        <v>6</v>
      </c>
      <c r="J13" s="17">
        <v>4</v>
      </c>
      <c r="K13" s="12">
        <f t="shared" si="7"/>
        <v>44</v>
      </c>
      <c r="L13" s="48"/>
      <c r="M13" s="29">
        <f t="shared" si="8"/>
        <v>6</v>
      </c>
      <c r="N13">
        <f t="shared" si="0"/>
        <v>24</v>
      </c>
      <c r="O13" s="29">
        <f t="shared" si="9"/>
        <v>2</v>
      </c>
      <c r="P13">
        <f t="shared" si="1"/>
        <v>8</v>
      </c>
      <c r="Q13" s="29">
        <f t="shared" si="10"/>
        <v>5</v>
      </c>
      <c r="R13">
        <f t="shared" si="2"/>
        <v>20</v>
      </c>
      <c r="S13" s="29">
        <f t="shared" si="11"/>
        <v>6</v>
      </c>
      <c r="T13">
        <f t="shared" si="3"/>
        <v>24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>
        <v>6</v>
      </c>
      <c r="D14" s="29">
        <v>5</v>
      </c>
      <c r="E14" s="29">
        <v>5</v>
      </c>
      <c r="F14" s="29">
        <v>6</v>
      </c>
      <c r="G14" s="29"/>
      <c r="H14" s="26">
        <f t="shared" si="5"/>
        <v>5</v>
      </c>
      <c r="I14" s="12">
        <f t="shared" si="6"/>
        <v>6</v>
      </c>
      <c r="J14" s="17">
        <v>3</v>
      </c>
      <c r="K14" s="12">
        <f t="shared" si="7"/>
        <v>33</v>
      </c>
      <c r="L14" s="48"/>
      <c r="M14" s="29">
        <f t="shared" si="8"/>
        <v>6</v>
      </c>
      <c r="N14">
        <f t="shared" si="0"/>
        <v>18</v>
      </c>
      <c r="O14" s="29">
        <f t="shared" si="9"/>
        <v>5</v>
      </c>
      <c r="P14">
        <f t="shared" si="1"/>
        <v>15</v>
      </c>
      <c r="Q14" s="29">
        <f t="shared" si="10"/>
        <v>5</v>
      </c>
      <c r="R14">
        <f t="shared" si="2"/>
        <v>15</v>
      </c>
      <c r="S14" s="29">
        <f t="shared" si="11"/>
        <v>6</v>
      </c>
      <c r="T14">
        <f t="shared" si="3"/>
        <v>18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>
        <v>5</v>
      </c>
      <c r="D15" s="29">
        <v>6</v>
      </c>
      <c r="E15" s="29">
        <v>6</v>
      </c>
      <c r="F15" s="29">
        <v>7</v>
      </c>
      <c r="G15" s="29"/>
      <c r="H15" s="26">
        <f t="shared" si="5"/>
        <v>5</v>
      </c>
      <c r="I15" s="12">
        <f t="shared" si="6"/>
        <v>7</v>
      </c>
      <c r="J15" s="17">
        <v>5</v>
      </c>
      <c r="K15" s="12">
        <f t="shared" si="7"/>
        <v>60</v>
      </c>
      <c r="L15" s="48"/>
      <c r="M15" s="29">
        <f t="shared" si="8"/>
        <v>5</v>
      </c>
      <c r="N15">
        <f t="shared" si="0"/>
        <v>25</v>
      </c>
      <c r="O15" s="29">
        <f t="shared" si="9"/>
        <v>6</v>
      </c>
      <c r="P15">
        <f t="shared" si="1"/>
        <v>30</v>
      </c>
      <c r="Q15" s="29">
        <f t="shared" si="10"/>
        <v>6</v>
      </c>
      <c r="R15">
        <f t="shared" si="2"/>
        <v>30</v>
      </c>
      <c r="S15" s="29">
        <f t="shared" si="11"/>
        <v>7</v>
      </c>
      <c r="T15">
        <f t="shared" si="3"/>
        <v>35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>
        <v>6</v>
      </c>
      <c r="D16" s="29">
        <v>8</v>
      </c>
      <c r="E16" s="29">
        <v>8</v>
      </c>
      <c r="F16" s="29">
        <v>8</v>
      </c>
      <c r="G16" s="29"/>
      <c r="H16" s="26">
        <f t="shared" si="5"/>
        <v>6</v>
      </c>
      <c r="I16" s="12">
        <f t="shared" si="6"/>
        <v>8</v>
      </c>
      <c r="J16" s="17">
        <v>1</v>
      </c>
      <c r="K16" s="12">
        <f t="shared" si="7"/>
        <v>16</v>
      </c>
      <c r="L16" s="48"/>
      <c r="M16" s="29">
        <f t="shared" si="8"/>
        <v>6</v>
      </c>
      <c r="N16">
        <f t="shared" si="0"/>
        <v>6</v>
      </c>
      <c r="O16" s="29">
        <f t="shared" si="9"/>
        <v>8</v>
      </c>
      <c r="P16">
        <f t="shared" si="1"/>
        <v>8</v>
      </c>
      <c r="Q16" s="29">
        <f t="shared" si="10"/>
        <v>8</v>
      </c>
      <c r="R16">
        <f t="shared" si="2"/>
        <v>8</v>
      </c>
      <c r="S16" s="29">
        <f t="shared" si="11"/>
        <v>8</v>
      </c>
      <c r="T16">
        <f t="shared" si="3"/>
        <v>8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>
        <v>6</v>
      </c>
      <c r="D17" s="29">
        <v>7</v>
      </c>
      <c r="E17" s="29">
        <v>7</v>
      </c>
      <c r="F17" s="29">
        <v>7</v>
      </c>
      <c r="G17" s="29"/>
      <c r="H17" s="26">
        <f t="shared" si="5"/>
        <v>6</v>
      </c>
      <c r="I17" s="12">
        <f t="shared" si="6"/>
        <v>7</v>
      </c>
      <c r="J17" s="17">
        <v>5</v>
      </c>
      <c r="K17" s="12">
        <f t="shared" si="7"/>
        <v>70</v>
      </c>
      <c r="L17" s="48"/>
      <c r="M17" s="29">
        <f t="shared" si="8"/>
        <v>6</v>
      </c>
      <c r="N17">
        <f t="shared" si="0"/>
        <v>30</v>
      </c>
      <c r="O17" s="29">
        <f t="shared" si="9"/>
        <v>7</v>
      </c>
      <c r="P17">
        <f t="shared" si="1"/>
        <v>35</v>
      </c>
      <c r="Q17" s="29">
        <f t="shared" si="10"/>
        <v>7</v>
      </c>
      <c r="R17">
        <f t="shared" si="2"/>
        <v>35</v>
      </c>
      <c r="S17" s="29">
        <f t="shared" si="11"/>
        <v>7</v>
      </c>
      <c r="T17">
        <f t="shared" si="3"/>
        <v>35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>
        <v>6</v>
      </c>
      <c r="D18" s="29">
        <v>7</v>
      </c>
      <c r="E18" s="29">
        <v>7</v>
      </c>
      <c r="F18" s="29">
        <v>7</v>
      </c>
      <c r="G18" s="29"/>
      <c r="H18" s="26">
        <f t="shared" si="5"/>
        <v>6</v>
      </c>
      <c r="I18" s="12">
        <f t="shared" si="6"/>
        <v>7</v>
      </c>
      <c r="J18" s="17">
        <v>3</v>
      </c>
      <c r="K18" s="12">
        <f t="shared" si="7"/>
        <v>42</v>
      </c>
      <c r="L18" s="48"/>
      <c r="M18" s="29">
        <f t="shared" si="8"/>
        <v>6</v>
      </c>
      <c r="N18">
        <f t="shared" si="0"/>
        <v>18</v>
      </c>
      <c r="O18" s="29">
        <f t="shared" si="9"/>
        <v>7</v>
      </c>
      <c r="P18">
        <f t="shared" si="1"/>
        <v>21</v>
      </c>
      <c r="Q18" s="29">
        <f t="shared" si="10"/>
        <v>7</v>
      </c>
      <c r="R18">
        <f t="shared" si="2"/>
        <v>21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>
        <v>5</v>
      </c>
      <c r="D19" s="29">
        <v>6</v>
      </c>
      <c r="E19" s="29">
        <v>7</v>
      </c>
      <c r="F19" s="29">
        <v>7</v>
      </c>
      <c r="G19" s="29"/>
      <c r="H19" s="26">
        <f t="shared" si="5"/>
        <v>5</v>
      </c>
      <c r="I19" s="12">
        <f t="shared" si="6"/>
        <v>7</v>
      </c>
      <c r="J19" s="17">
        <v>4</v>
      </c>
      <c r="K19" s="12">
        <f t="shared" si="7"/>
        <v>52</v>
      </c>
      <c r="L19" s="48"/>
      <c r="M19" s="29">
        <f t="shared" si="8"/>
        <v>5</v>
      </c>
      <c r="N19">
        <f t="shared" si="0"/>
        <v>20</v>
      </c>
      <c r="O19" s="29">
        <f t="shared" si="9"/>
        <v>6</v>
      </c>
      <c r="P19">
        <f t="shared" si="1"/>
        <v>24</v>
      </c>
      <c r="Q19" s="29">
        <f t="shared" si="10"/>
        <v>7</v>
      </c>
      <c r="R19">
        <f t="shared" si="2"/>
        <v>28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>
        <v>5</v>
      </c>
      <c r="D20" s="29">
        <v>7</v>
      </c>
      <c r="E20" s="29">
        <v>7</v>
      </c>
      <c r="F20" s="29">
        <v>7</v>
      </c>
      <c r="G20" s="29"/>
      <c r="H20" s="26">
        <f t="shared" si="5"/>
        <v>5</v>
      </c>
      <c r="I20" s="12">
        <f t="shared" si="6"/>
        <v>7</v>
      </c>
      <c r="J20" s="17">
        <v>3</v>
      </c>
      <c r="K20" s="12">
        <f t="shared" si="7"/>
        <v>42</v>
      </c>
      <c r="L20" s="48"/>
      <c r="M20" s="29">
        <f t="shared" si="8"/>
        <v>5</v>
      </c>
      <c r="N20">
        <f t="shared" si="0"/>
        <v>15</v>
      </c>
      <c r="O20" s="29">
        <f t="shared" si="9"/>
        <v>7</v>
      </c>
      <c r="P20">
        <f t="shared" si="1"/>
        <v>21</v>
      </c>
      <c r="Q20" s="29">
        <f t="shared" si="10"/>
        <v>7</v>
      </c>
      <c r="R20">
        <f t="shared" si="2"/>
        <v>21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>
        <v>6</v>
      </c>
      <c r="D21" s="29">
        <v>5</v>
      </c>
      <c r="E21" s="29">
        <v>7</v>
      </c>
      <c r="F21" s="29">
        <v>7</v>
      </c>
      <c r="G21" s="29"/>
      <c r="H21" s="26">
        <f t="shared" si="5"/>
        <v>5</v>
      </c>
      <c r="I21" s="12">
        <f t="shared" si="6"/>
        <v>7</v>
      </c>
      <c r="J21" s="17">
        <v>4</v>
      </c>
      <c r="K21" s="12">
        <f t="shared" si="7"/>
        <v>52</v>
      </c>
      <c r="L21" s="48"/>
      <c r="M21" s="29">
        <f t="shared" si="8"/>
        <v>6</v>
      </c>
      <c r="N21">
        <f t="shared" si="0"/>
        <v>24</v>
      </c>
      <c r="O21" s="29">
        <f t="shared" si="9"/>
        <v>5</v>
      </c>
      <c r="P21">
        <f t="shared" si="1"/>
        <v>20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334</v>
      </c>
      <c r="D22" s="51">
        <f>P22</f>
        <v>355</v>
      </c>
      <c r="E22" s="51">
        <f>R22</f>
        <v>403</v>
      </c>
      <c r="F22" s="51">
        <f>T22</f>
        <v>403</v>
      </c>
      <c r="G22" s="51">
        <f>V22</f>
        <v>0</v>
      </c>
      <c r="H22" s="63" t="s">
        <v>8</v>
      </c>
      <c r="I22" s="64"/>
      <c r="J22" s="65"/>
      <c r="K22" s="20">
        <f>SUM(K5:K21)</f>
        <v>770</v>
      </c>
      <c r="L22" s="48">
        <f>K22/2</f>
        <v>385</v>
      </c>
      <c r="M22" s="19"/>
      <c r="N22">
        <f>SUM(N5:N21)</f>
        <v>334</v>
      </c>
      <c r="P22">
        <f>SUM(P5:P21)</f>
        <v>355</v>
      </c>
      <c r="R22">
        <f>SUM(R5:R21)</f>
        <v>403</v>
      </c>
      <c r="T22">
        <f>SUM(T5:T21)</f>
        <v>403</v>
      </c>
      <c r="V22">
        <f>SUM(V5:V21)</f>
        <v>0</v>
      </c>
    </row>
    <row r="23" spans="1:23" ht="12.75">
      <c r="A23" s="6"/>
      <c r="B23" s="6"/>
      <c r="C23" s="52">
        <f>N23-1</f>
        <v>-0.1324675324675325</v>
      </c>
      <c r="D23" s="53">
        <f>P23-1</f>
        <v>-0.07792207792207795</v>
      </c>
      <c r="E23" s="53">
        <f>R23-1</f>
        <v>0.04675324675324677</v>
      </c>
      <c r="F23" s="53">
        <f>T23-1</f>
        <v>0.04675324675324677</v>
      </c>
      <c r="G23" s="53">
        <f>V23-1</f>
        <v>-1</v>
      </c>
      <c r="H23" s="6"/>
      <c r="I23" s="6"/>
      <c r="J23" s="6"/>
      <c r="K23" s="6"/>
      <c r="L23" s="48"/>
      <c r="M23" s="5"/>
      <c r="N23" s="49">
        <f>N22/L22</f>
        <v>0.8675324675324675</v>
      </c>
      <c r="O23" s="6"/>
      <c r="P23" s="49">
        <f>P22/L22</f>
        <v>0.922077922077922</v>
      </c>
      <c r="Q23" s="6"/>
      <c r="R23" s="49">
        <f>R22/L22</f>
        <v>1.0467532467532468</v>
      </c>
      <c r="S23" s="6"/>
      <c r="T23" s="49">
        <f>T22/L22</f>
        <v>1.0467532467532468</v>
      </c>
      <c r="U23" s="6"/>
      <c r="V23" s="49">
        <f>V22/L22</f>
        <v>0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17</v>
      </c>
      <c r="B26" s="31" t="str">
        <f>B3</f>
        <v>Преподобный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>
        <v>5</v>
      </c>
      <c r="D28" s="29">
        <v>6</v>
      </c>
      <c r="E28" s="29">
        <v>7</v>
      </c>
      <c r="F28" s="29">
        <v>7</v>
      </c>
      <c r="G28" s="29"/>
      <c r="H28" s="26">
        <f>MIN(C28:F28)</f>
        <v>5</v>
      </c>
      <c r="I28" s="12">
        <f>MAX(C28:F28)</f>
        <v>7</v>
      </c>
      <c r="J28" s="17">
        <v>3</v>
      </c>
      <c r="K28" s="12">
        <f>(C28+D28+E28+F28-H28-I28)*J28</f>
        <v>39</v>
      </c>
      <c r="L28" s="48"/>
      <c r="M28" s="29">
        <f>C28</f>
        <v>5</v>
      </c>
      <c r="N28">
        <f aca="true" t="shared" si="13" ref="N28:N44">M28*W28</f>
        <v>15</v>
      </c>
      <c r="O28" s="29">
        <f>D28</f>
        <v>6</v>
      </c>
      <c r="P28">
        <f aca="true" t="shared" si="14" ref="P28:P44">O28*W28</f>
        <v>18</v>
      </c>
      <c r="Q28" s="29">
        <f>E28</f>
        <v>7</v>
      </c>
      <c r="R28">
        <f aca="true" t="shared" si="15" ref="R28:R44">Q28*W28</f>
        <v>21</v>
      </c>
      <c r="S28" s="29">
        <f>F28</f>
        <v>7</v>
      </c>
      <c r="T28">
        <f aca="true" t="shared" si="16" ref="T28:T44">S28*W28</f>
        <v>21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>
        <v>4</v>
      </c>
      <c r="D29" s="29">
        <v>3</v>
      </c>
      <c r="E29" s="29">
        <v>5</v>
      </c>
      <c r="F29" s="29">
        <v>6</v>
      </c>
      <c r="G29" s="29"/>
      <c r="H29" s="26">
        <f aca="true" t="shared" si="18" ref="H29:H44">MIN(C29:F29)</f>
        <v>3</v>
      </c>
      <c r="I29" s="12">
        <f aca="true" t="shared" si="19" ref="I29:I44">MAX(C29:F29)</f>
        <v>6</v>
      </c>
      <c r="J29" s="17">
        <v>3</v>
      </c>
      <c r="K29" s="12">
        <f aca="true" t="shared" si="20" ref="K29:K44">(C29+D29+E29+F29-H29-I29)*J29</f>
        <v>27</v>
      </c>
      <c r="L29" s="48"/>
      <c r="M29" s="29">
        <f aca="true" t="shared" si="21" ref="M29:M44">C29</f>
        <v>4</v>
      </c>
      <c r="N29">
        <f t="shared" si="13"/>
        <v>12</v>
      </c>
      <c r="O29" s="29">
        <f aca="true" t="shared" si="22" ref="O29:O44">D29</f>
        <v>3</v>
      </c>
      <c r="P29">
        <f t="shared" si="14"/>
        <v>9</v>
      </c>
      <c r="Q29" s="29">
        <f aca="true" t="shared" si="23" ref="Q29:Q44">E29</f>
        <v>5</v>
      </c>
      <c r="R29">
        <f t="shared" si="15"/>
        <v>15</v>
      </c>
      <c r="S29" s="29">
        <f aca="true" t="shared" si="24" ref="S29:S43">F29</f>
        <v>6</v>
      </c>
      <c r="T29">
        <f t="shared" si="16"/>
        <v>18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>
        <v>4</v>
      </c>
      <c r="D30" s="29">
        <v>6</v>
      </c>
      <c r="E30" s="29">
        <v>6</v>
      </c>
      <c r="F30" s="29">
        <v>6</v>
      </c>
      <c r="G30" s="29"/>
      <c r="H30" s="26">
        <f t="shared" si="18"/>
        <v>4</v>
      </c>
      <c r="I30" s="12">
        <f t="shared" si="19"/>
        <v>6</v>
      </c>
      <c r="J30" s="17">
        <v>4</v>
      </c>
      <c r="K30" s="12">
        <f t="shared" si="20"/>
        <v>48</v>
      </c>
      <c r="L30" s="48"/>
      <c r="M30" s="29">
        <f t="shared" si="21"/>
        <v>4</v>
      </c>
      <c r="N30">
        <f t="shared" si="13"/>
        <v>16</v>
      </c>
      <c r="O30" s="29">
        <f t="shared" si="22"/>
        <v>6</v>
      </c>
      <c r="P30">
        <f t="shared" si="14"/>
        <v>24</v>
      </c>
      <c r="Q30" s="29">
        <f t="shared" si="23"/>
        <v>6</v>
      </c>
      <c r="R30">
        <f t="shared" si="15"/>
        <v>24</v>
      </c>
      <c r="S30" s="29">
        <f t="shared" si="24"/>
        <v>6</v>
      </c>
      <c r="T30">
        <f t="shared" si="16"/>
        <v>24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>
        <v>4</v>
      </c>
      <c r="D31" s="29">
        <v>7</v>
      </c>
      <c r="E31" s="29">
        <v>7</v>
      </c>
      <c r="F31" s="29">
        <v>7</v>
      </c>
      <c r="G31" s="29"/>
      <c r="H31" s="26">
        <f t="shared" si="18"/>
        <v>4</v>
      </c>
      <c r="I31" s="12">
        <f t="shared" si="19"/>
        <v>7</v>
      </c>
      <c r="J31" s="17">
        <v>3</v>
      </c>
      <c r="K31" s="12">
        <f t="shared" si="20"/>
        <v>42</v>
      </c>
      <c r="L31" s="48"/>
      <c r="M31" s="29">
        <f t="shared" si="21"/>
        <v>4</v>
      </c>
      <c r="N31">
        <f t="shared" si="13"/>
        <v>12</v>
      </c>
      <c r="O31" s="29">
        <f t="shared" si="22"/>
        <v>7</v>
      </c>
      <c r="P31">
        <f t="shared" si="14"/>
        <v>21</v>
      </c>
      <c r="Q31" s="29">
        <f t="shared" si="23"/>
        <v>7</v>
      </c>
      <c r="R31">
        <f t="shared" si="15"/>
        <v>21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>
        <v>5</v>
      </c>
      <c r="D32" s="29">
        <v>7</v>
      </c>
      <c r="E32" s="29">
        <v>8</v>
      </c>
      <c r="F32" s="29">
        <v>7</v>
      </c>
      <c r="G32" s="29"/>
      <c r="H32" s="26">
        <f t="shared" si="18"/>
        <v>5</v>
      </c>
      <c r="I32" s="12">
        <f t="shared" si="19"/>
        <v>8</v>
      </c>
      <c r="J32" s="17">
        <v>4</v>
      </c>
      <c r="K32" s="12">
        <f t="shared" si="20"/>
        <v>56</v>
      </c>
      <c r="L32" s="48"/>
      <c r="M32" s="29">
        <f t="shared" si="21"/>
        <v>5</v>
      </c>
      <c r="N32">
        <f t="shared" si="13"/>
        <v>20</v>
      </c>
      <c r="O32" s="29">
        <f t="shared" si="22"/>
        <v>7</v>
      </c>
      <c r="P32">
        <f t="shared" si="14"/>
        <v>28</v>
      </c>
      <c r="Q32" s="29">
        <f t="shared" si="23"/>
        <v>8</v>
      </c>
      <c r="R32">
        <f t="shared" si="15"/>
        <v>32</v>
      </c>
      <c r="S32" s="29">
        <f t="shared" si="24"/>
        <v>7</v>
      </c>
      <c r="T32">
        <f t="shared" si="16"/>
        <v>28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>
        <v>6</v>
      </c>
      <c r="D33" s="29">
        <v>8</v>
      </c>
      <c r="E33" s="29">
        <v>8</v>
      </c>
      <c r="F33" s="29">
        <v>8</v>
      </c>
      <c r="G33" s="29"/>
      <c r="H33" s="26">
        <f t="shared" si="18"/>
        <v>6</v>
      </c>
      <c r="I33" s="12">
        <f t="shared" si="19"/>
        <v>8</v>
      </c>
      <c r="J33" s="17">
        <v>2</v>
      </c>
      <c r="K33" s="12">
        <f t="shared" si="20"/>
        <v>32</v>
      </c>
      <c r="L33" s="48"/>
      <c r="M33" s="29">
        <f t="shared" si="21"/>
        <v>6</v>
      </c>
      <c r="N33">
        <f t="shared" si="13"/>
        <v>12</v>
      </c>
      <c r="O33" s="29">
        <f t="shared" si="22"/>
        <v>8</v>
      </c>
      <c r="P33">
        <f t="shared" si="14"/>
        <v>16</v>
      </c>
      <c r="Q33" s="29">
        <f t="shared" si="23"/>
        <v>8</v>
      </c>
      <c r="R33">
        <f t="shared" si="15"/>
        <v>16</v>
      </c>
      <c r="S33" s="29">
        <f t="shared" si="24"/>
        <v>8</v>
      </c>
      <c r="T33">
        <f t="shared" si="16"/>
        <v>16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>
        <v>5</v>
      </c>
      <c r="D34" s="29">
        <v>6</v>
      </c>
      <c r="E34" s="29">
        <v>7</v>
      </c>
      <c r="F34" s="29">
        <v>7</v>
      </c>
      <c r="G34" s="29"/>
      <c r="H34" s="26">
        <f t="shared" si="18"/>
        <v>5</v>
      </c>
      <c r="I34" s="12">
        <f t="shared" si="19"/>
        <v>7</v>
      </c>
      <c r="J34" s="17">
        <v>5</v>
      </c>
      <c r="K34" s="12">
        <f t="shared" si="20"/>
        <v>65</v>
      </c>
      <c r="L34" s="48"/>
      <c r="M34" s="29">
        <f t="shared" si="21"/>
        <v>5</v>
      </c>
      <c r="N34">
        <f t="shared" si="13"/>
        <v>25</v>
      </c>
      <c r="O34" s="29">
        <f t="shared" si="22"/>
        <v>6</v>
      </c>
      <c r="P34">
        <f t="shared" si="14"/>
        <v>30</v>
      </c>
      <c r="Q34" s="29">
        <f t="shared" si="23"/>
        <v>7</v>
      </c>
      <c r="R34">
        <f t="shared" si="15"/>
        <v>35</v>
      </c>
      <c r="S34" s="29">
        <f t="shared" si="24"/>
        <v>7</v>
      </c>
      <c r="T34">
        <f t="shared" si="16"/>
        <v>35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>
        <v>5</v>
      </c>
      <c r="D35" s="29">
        <v>6</v>
      </c>
      <c r="E35" s="29">
        <v>7</v>
      </c>
      <c r="F35" s="29">
        <v>7</v>
      </c>
      <c r="G35" s="29"/>
      <c r="H35" s="26">
        <f t="shared" si="18"/>
        <v>5</v>
      </c>
      <c r="I35" s="12">
        <f t="shared" si="19"/>
        <v>7</v>
      </c>
      <c r="J35" s="17">
        <v>4</v>
      </c>
      <c r="K35" s="12">
        <f t="shared" si="20"/>
        <v>52</v>
      </c>
      <c r="L35" s="48"/>
      <c r="M35" s="29">
        <f t="shared" si="21"/>
        <v>5</v>
      </c>
      <c r="N35">
        <f t="shared" si="13"/>
        <v>20</v>
      </c>
      <c r="O35" s="29">
        <f t="shared" si="22"/>
        <v>6</v>
      </c>
      <c r="P35">
        <f t="shared" si="14"/>
        <v>24</v>
      </c>
      <c r="Q35" s="29">
        <f t="shared" si="23"/>
        <v>7</v>
      </c>
      <c r="R35">
        <f t="shared" si="15"/>
        <v>28</v>
      </c>
      <c r="S35" s="29">
        <f t="shared" si="24"/>
        <v>7</v>
      </c>
      <c r="T35">
        <f t="shared" si="16"/>
        <v>28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>
        <v>5</v>
      </c>
      <c r="D36" s="29">
        <v>5</v>
      </c>
      <c r="E36" s="29">
        <v>5</v>
      </c>
      <c r="F36" s="29">
        <v>6</v>
      </c>
      <c r="G36" s="29"/>
      <c r="H36" s="26">
        <f t="shared" si="18"/>
        <v>5</v>
      </c>
      <c r="I36" s="12">
        <f t="shared" si="19"/>
        <v>6</v>
      </c>
      <c r="J36" s="17">
        <v>4</v>
      </c>
      <c r="K36" s="12">
        <f t="shared" si="20"/>
        <v>40</v>
      </c>
      <c r="L36" s="48"/>
      <c r="M36" s="29">
        <f t="shared" si="21"/>
        <v>5</v>
      </c>
      <c r="N36">
        <f t="shared" si="13"/>
        <v>20</v>
      </c>
      <c r="O36" s="29">
        <f t="shared" si="22"/>
        <v>5</v>
      </c>
      <c r="P36">
        <f t="shared" si="14"/>
        <v>20</v>
      </c>
      <c r="Q36" s="29">
        <f t="shared" si="23"/>
        <v>5</v>
      </c>
      <c r="R36">
        <f t="shared" si="15"/>
        <v>20</v>
      </c>
      <c r="S36" s="29">
        <f t="shared" si="24"/>
        <v>6</v>
      </c>
      <c r="T36">
        <f t="shared" si="16"/>
        <v>24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>
        <v>6</v>
      </c>
      <c r="D37" s="29">
        <v>6</v>
      </c>
      <c r="E37" s="29">
        <v>7</v>
      </c>
      <c r="F37" s="29">
        <v>6</v>
      </c>
      <c r="G37" s="29"/>
      <c r="H37" s="26">
        <f t="shared" si="18"/>
        <v>6</v>
      </c>
      <c r="I37" s="12">
        <f t="shared" si="19"/>
        <v>7</v>
      </c>
      <c r="J37" s="17">
        <v>3</v>
      </c>
      <c r="K37" s="12">
        <f t="shared" si="20"/>
        <v>36</v>
      </c>
      <c r="L37" s="48"/>
      <c r="M37" s="29">
        <f t="shared" si="21"/>
        <v>6</v>
      </c>
      <c r="N37">
        <f t="shared" si="13"/>
        <v>18</v>
      </c>
      <c r="O37" s="29">
        <f t="shared" si="22"/>
        <v>6</v>
      </c>
      <c r="P37">
        <f t="shared" si="14"/>
        <v>18</v>
      </c>
      <c r="Q37" s="29">
        <f t="shared" si="23"/>
        <v>7</v>
      </c>
      <c r="R37">
        <f t="shared" si="15"/>
        <v>21</v>
      </c>
      <c r="S37" s="29">
        <f t="shared" si="24"/>
        <v>6</v>
      </c>
      <c r="T37">
        <f t="shared" si="16"/>
        <v>18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>
        <v>6</v>
      </c>
      <c r="D38" s="29">
        <v>8</v>
      </c>
      <c r="E38" s="29">
        <v>7</v>
      </c>
      <c r="F38" s="29">
        <v>8</v>
      </c>
      <c r="G38" s="29"/>
      <c r="H38" s="26">
        <f t="shared" si="18"/>
        <v>6</v>
      </c>
      <c r="I38" s="12">
        <f t="shared" si="19"/>
        <v>8</v>
      </c>
      <c r="J38" s="17">
        <v>5</v>
      </c>
      <c r="K38" s="12">
        <f t="shared" si="20"/>
        <v>75</v>
      </c>
      <c r="L38" s="48"/>
      <c r="M38" s="29">
        <f t="shared" si="21"/>
        <v>6</v>
      </c>
      <c r="N38">
        <f t="shared" si="13"/>
        <v>30</v>
      </c>
      <c r="O38" s="29">
        <f t="shared" si="22"/>
        <v>8</v>
      </c>
      <c r="P38">
        <f t="shared" si="14"/>
        <v>40</v>
      </c>
      <c r="Q38" s="29">
        <f t="shared" si="23"/>
        <v>7</v>
      </c>
      <c r="R38">
        <f t="shared" si="15"/>
        <v>35</v>
      </c>
      <c r="S38" s="29">
        <f t="shared" si="24"/>
        <v>8</v>
      </c>
      <c r="T38">
        <f t="shared" si="16"/>
        <v>40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>
        <v>6</v>
      </c>
      <c r="D39" s="29">
        <v>9</v>
      </c>
      <c r="E39" s="29">
        <v>8</v>
      </c>
      <c r="F39" s="29">
        <v>8</v>
      </c>
      <c r="G39" s="29"/>
      <c r="H39" s="26">
        <f t="shared" si="18"/>
        <v>6</v>
      </c>
      <c r="I39" s="12">
        <f t="shared" si="19"/>
        <v>9</v>
      </c>
      <c r="J39" s="17">
        <v>1</v>
      </c>
      <c r="K39" s="12">
        <f t="shared" si="20"/>
        <v>16</v>
      </c>
      <c r="L39" s="48"/>
      <c r="M39" s="29">
        <f t="shared" si="21"/>
        <v>6</v>
      </c>
      <c r="N39">
        <f t="shared" si="13"/>
        <v>6</v>
      </c>
      <c r="O39" s="29">
        <f t="shared" si="22"/>
        <v>9</v>
      </c>
      <c r="P39">
        <f t="shared" si="14"/>
        <v>9</v>
      </c>
      <c r="Q39" s="29">
        <f t="shared" si="23"/>
        <v>8</v>
      </c>
      <c r="R39">
        <f t="shared" si="15"/>
        <v>8</v>
      </c>
      <c r="S39" s="29">
        <f t="shared" si="24"/>
        <v>8</v>
      </c>
      <c r="T39">
        <f t="shared" si="16"/>
        <v>8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>
        <v>5</v>
      </c>
      <c r="D40" s="29">
        <v>7</v>
      </c>
      <c r="E40" s="29">
        <v>7</v>
      </c>
      <c r="F40" s="29">
        <v>7</v>
      </c>
      <c r="G40" s="29"/>
      <c r="H40" s="26">
        <f t="shared" si="18"/>
        <v>5</v>
      </c>
      <c r="I40" s="12">
        <f t="shared" si="19"/>
        <v>7</v>
      </c>
      <c r="J40" s="17">
        <v>5</v>
      </c>
      <c r="K40" s="12">
        <f t="shared" si="20"/>
        <v>70</v>
      </c>
      <c r="L40" s="48"/>
      <c r="M40" s="29">
        <f t="shared" si="21"/>
        <v>5</v>
      </c>
      <c r="N40">
        <f t="shared" si="13"/>
        <v>25</v>
      </c>
      <c r="O40" s="29">
        <f t="shared" si="22"/>
        <v>7</v>
      </c>
      <c r="P40">
        <f t="shared" si="14"/>
        <v>35</v>
      </c>
      <c r="Q40" s="29">
        <f t="shared" si="23"/>
        <v>7</v>
      </c>
      <c r="R40">
        <f t="shared" si="15"/>
        <v>35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>
        <v>5</v>
      </c>
      <c r="D41" s="29">
        <v>8</v>
      </c>
      <c r="E41" s="29">
        <v>8</v>
      </c>
      <c r="F41" s="29">
        <v>7</v>
      </c>
      <c r="G41" s="29"/>
      <c r="H41" s="26">
        <f t="shared" si="18"/>
        <v>5</v>
      </c>
      <c r="I41" s="12">
        <f t="shared" si="19"/>
        <v>8</v>
      </c>
      <c r="J41" s="17">
        <v>3</v>
      </c>
      <c r="K41" s="12">
        <f t="shared" si="20"/>
        <v>45</v>
      </c>
      <c r="L41" s="48"/>
      <c r="M41" s="29">
        <f t="shared" si="21"/>
        <v>5</v>
      </c>
      <c r="N41">
        <f t="shared" si="13"/>
        <v>15</v>
      </c>
      <c r="O41" s="29">
        <f t="shared" si="22"/>
        <v>8</v>
      </c>
      <c r="P41">
        <f t="shared" si="14"/>
        <v>24</v>
      </c>
      <c r="Q41" s="29">
        <f t="shared" si="23"/>
        <v>8</v>
      </c>
      <c r="R41">
        <f t="shared" si="15"/>
        <v>24</v>
      </c>
      <c r="S41" s="29">
        <f t="shared" si="24"/>
        <v>7</v>
      </c>
      <c r="T41">
        <f t="shared" si="16"/>
        <v>21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>
        <v>5</v>
      </c>
      <c r="D42" s="29">
        <v>6</v>
      </c>
      <c r="E42" s="29">
        <v>7</v>
      </c>
      <c r="F42" s="29">
        <v>7</v>
      </c>
      <c r="G42" s="29"/>
      <c r="H42" s="26">
        <f t="shared" si="18"/>
        <v>5</v>
      </c>
      <c r="I42" s="12">
        <f t="shared" si="19"/>
        <v>7</v>
      </c>
      <c r="J42" s="17">
        <v>4</v>
      </c>
      <c r="K42" s="12">
        <f t="shared" si="20"/>
        <v>52</v>
      </c>
      <c r="L42" s="48"/>
      <c r="M42" s="29">
        <f t="shared" si="21"/>
        <v>5</v>
      </c>
      <c r="N42">
        <f t="shared" si="13"/>
        <v>20</v>
      </c>
      <c r="O42" s="29">
        <f t="shared" si="22"/>
        <v>6</v>
      </c>
      <c r="P42">
        <f t="shared" si="14"/>
        <v>24</v>
      </c>
      <c r="Q42" s="29">
        <f t="shared" si="23"/>
        <v>7</v>
      </c>
      <c r="R42">
        <f t="shared" si="15"/>
        <v>28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>
        <v>6</v>
      </c>
      <c r="D43" s="29">
        <v>7</v>
      </c>
      <c r="E43" s="29">
        <v>7</v>
      </c>
      <c r="F43" s="29">
        <v>7</v>
      </c>
      <c r="G43" s="29"/>
      <c r="H43" s="26">
        <f t="shared" si="18"/>
        <v>6</v>
      </c>
      <c r="I43" s="12">
        <f t="shared" si="19"/>
        <v>7</v>
      </c>
      <c r="J43" s="17">
        <v>3</v>
      </c>
      <c r="K43" s="12">
        <f t="shared" si="20"/>
        <v>42</v>
      </c>
      <c r="L43" s="48"/>
      <c r="M43" s="29">
        <f t="shared" si="21"/>
        <v>6</v>
      </c>
      <c r="N43">
        <f t="shared" si="13"/>
        <v>18</v>
      </c>
      <c r="O43" s="29">
        <f t="shared" si="22"/>
        <v>7</v>
      </c>
      <c r="P43">
        <f t="shared" si="14"/>
        <v>21</v>
      </c>
      <c r="Q43" s="29">
        <f t="shared" si="23"/>
        <v>7</v>
      </c>
      <c r="R43">
        <f t="shared" si="15"/>
        <v>21</v>
      </c>
      <c r="S43" s="29">
        <f t="shared" si="24"/>
        <v>7</v>
      </c>
      <c r="T43">
        <f t="shared" si="16"/>
        <v>21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>
        <v>6</v>
      </c>
      <c r="D44" s="29">
        <v>7</v>
      </c>
      <c r="E44" s="29">
        <v>8</v>
      </c>
      <c r="F44" s="29">
        <v>7</v>
      </c>
      <c r="G44" s="29"/>
      <c r="H44" s="26">
        <f t="shared" si="18"/>
        <v>6</v>
      </c>
      <c r="I44" s="12">
        <f t="shared" si="19"/>
        <v>8</v>
      </c>
      <c r="J44" s="17">
        <v>4</v>
      </c>
      <c r="K44" s="12">
        <f t="shared" si="20"/>
        <v>56</v>
      </c>
      <c r="L44" s="48"/>
      <c r="M44" s="29">
        <f t="shared" si="21"/>
        <v>6</v>
      </c>
      <c r="N44">
        <f t="shared" si="13"/>
        <v>24</v>
      </c>
      <c r="O44" s="29">
        <f t="shared" si="22"/>
        <v>7</v>
      </c>
      <c r="P44">
        <f t="shared" si="14"/>
        <v>28</v>
      </c>
      <c r="Q44" s="29">
        <f t="shared" si="23"/>
        <v>8</v>
      </c>
      <c r="R44">
        <f t="shared" si="15"/>
        <v>32</v>
      </c>
      <c r="S44" s="29">
        <f>F44</f>
        <v>7</v>
      </c>
      <c r="T44">
        <f t="shared" si="16"/>
        <v>28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308</v>
      </c>
      <c r="D45" s="51">
        <f>P45</f>
        <v>389</v>
      </c>
      <c r="E45" s="51">
        <f>R45</f>
        <v>416</v>
      </c>
      <c r="F45" s="51">
        <f>T45</f>
        <v>414</v>
      </c>
      <c r="G45" s="51">
        <f>V45</f>
        <v>0</v>
      </c>
      <c r="H45" s="63" t="s">
        <v>8</v>
      </c>
      <c r="I45" s="64"/>
      <c r="J45" s="65"/>
      <c r="K45" s="20">
        <f>SUM(K28:K44)</f>
        <v>793</v>
      </c>
      <c r="L45" s="48">
        <f>K45/2</f>
        <v>396.5</v>
      </c>
      <c r="M45" s="19"/>
      <c r="N45">
        <f>SUM(N28:N44)</f>
        <v>308</v>
      </c>
      <c r="P45">
        <f>SUM(P28:P44)</f>
        <v>389</v>
      </c>
      <c r="R45">
        <f>SUM(R28:R44)</f>
        <v>416</v>
      </c>
      <c r="T45">
        <f>SUM(T28:T44)</f>
        <v>414</v>
      </c>
      <c r="V45">
        <f>SUM(V28:V44)</f>
        <v>0</v>
      </c>
    </row>
    <row r="46" spans="1:23" ht="12.75">
      <c r="A46" s="6"/>
      <c r="B46" s="6"/>
      <c r="C46" s="52">
        <f>N46-1</f>
        <v>-0.22320302648171497</v>
      </c>
      <c r="D46" s="53">
        <f>P46-1</f>
        <v>-0.018915510718789386</v>
      </c>
      <c r="E46" s="53">
        <f>R46-1</f>
        <v>0.049180327868852514</v>
      </c>
      <c r="F46" s="53">
        <f>T46-1</f>
        <v>0.044136191677175196</v>
      </c>
      <c r="G46" s="53">
        <f>V46-1</f>
        <v>-1</v>
      </c>
      <c r="H46" s="6"/>
      <c r="I46" s="6"/>
      <c r="J46" s="6"/>
      <c r="K46" s="6"/>
      <c r="L46" s="48"/>
      <c r="M46" s="5"/>
      <c r="N46" s="49">
        <f>N45/L45</f>
        <v>0.776796973518285</v>
      </c>
      <c r="O46" s="6"/>
      <c r="P46" s="49">
        <f>P45/L45</f>
        <v>0.9810844892812106</v>
      </c>
      <c r="Q46" s="6"/>
      <c r="R46" s="49">
        <f>R45/L45</f>
        <v>1.0491803278688525</v>
      </c>
      <c r="S46" s="6"/>
      <c r="T46" s="49">
        <f>T45/L45</f>
        <v>1.0441361916771752</v>
      </c>
      <c r="U46" s="6"/>
      <c r="V46" s="49">
        <f>V45/L45</f>
        <v>0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17</v>
      </c>
      <c r="B49" s="31" t="str">
        <f>B3</f>
        <v>Преподобный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>
        <v>5</v>
      </c>
      <c r="D51" s="29">
        <v>7</v>
      </c>
      <c r="E51" s="29">
        <v>7</v>
      </c>
      <c r="F51" s="29">
        <v>7</v>
      </c>
      <c r="G51" s="29"/>
      <c r="H51" s="26">
        <f>MIN(C51:F51)</f>
        <v>5</v>
      </c>
      <c r="I51" s="12">
        <f>MAX(C51:F51)</f>
        <v>7</v>
      </c>
      <c r="J51" s="17">
        <v>3</v>
      </c>
      <c r="K51" s="12">
        <f>(C51+D51+E51+F51-H51-I51)*J51</f>
        <v>42</v>
      </c>
      <c r="L51" s="48"/>
      <c r="M51" s="29">
        <f>C51</f>
        <v>5</v>
      </c>
      <c r="N51">
        <f aca="true" t="shared" si="26" ref="N51:N67">M51*W51</f>
        <v>15</v>
      </c>
      <c r="O51" s="29">
        <f>D51</f>
        <v>7</v>
      </c>
      <c r="P51">
        <f aca="true" t="shared" si="27" ref="P51:P67">O51*W51</f>
        <v>21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>
        <v>6</v>
      </c>
      <c r="D52" s="29">
        <v>5</v>
      </c>
      <c r="E52" s="29">
        <v>7</v>
      </c>
      <c r="F52" s="29">
        <v>6</v>
      </c>
      <c r="G52" s="29"/>
      <c r="H52" s="26">
        <f aca="true" t="shared" si="31" ref="H52:H67">MIN(C52:F52)</f>
        <v>5</v>
      </c>
      <c r="I52" s="12">
        <f aca="true" t="shared" si="32" ref="I52:I67">MAX(C52:F52)</f>
        <v>7</v>
      </c>
      <c r="J52" s="17">
        <v>3</v>
      </c>
      <c r="K52" s="12">
        <f aca="true" t="shared" si="33" ref="K52:K67">(C52+D52+E52+F52-H52-I52)*J52</f>
        <v>36</v>
      </c>
      <c r="L52" s="48"/>
      <c r="M52" s="29">
        <f aca="true" t="shared" si="34" ref="M52:M67">C52</f>
        <v>6</v>
      </c>
      <c r="N52">
        <f t="shared" si="26"/>
        <v>18</v>
      </c>
      <c r="O52" s="29">
        <f aca="true" t="shared" si="35" ref="O52:O67">D52</f>
        <v>5</v>
      </c>
      <c r="P52">
        <f t="shared" si="27"/>
        <v>15</v>
      </c>
      <c r="Q52" s="29">
        <f aca="true" t="shared" si="36" ref="Q52:Q67">E52</f>
        <v>7</v>
      </c>
      <c r="R52">
        <f t="shared" si="28"/>
        <v>21</v>
      </c>
      <c r="S52" s="29">
        <f aca="true" t="shared" si="37" ref="S52:S66">F52</f>
        <v>6</v>
      </c>
      <c r="T52">
        <f t="shared" si="29"/>
        <v>18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>
        <v>6</v>
      </c>
      <c r="D53" s="29">
        <v>6</v>
      </c>
      <c r="E53" s="29">
        <v>7</v>
      </c>
      <c r="F53" s="29">
        <v>7</v>
      </c>
      <c r="G53" s="29"/>
      <c r="H53" s="26">
        <f t="shared" si="31"/>
        <v>6</v>
      </c>
      <c r="I53" s="12">
        <f t="shared" si="32"/>
        <v>7</v>
      </c>
      <c r="J53" s="17">
        <v>4</v>
      </c>
      <c r="K53" s="12">
        <f t="shared" si="33"/>
        <v>52</v>
      </c>
      <c r="L53" s="48"/>
      <c r="M53" s="29">
        <f t="shared" si="34"/>
        <v>6</v>
      </c>
      <c r="N53">
        <f t="shared" si="26"/>
        <v>24</v>
      </c>
      <c r="O53" s="29">
        <f t="shared" si="35"/>
        <v>6</v>
      </c>
      <c r="P53">
        <f t="shared" si="27"/>
        <v>24</v>
      </c>
      <c r="Q53" s="29">
        <f t="shared" si="36"/>
        <v>7</v>
      </c>
      <c r="R53">
        <f t="shared" si="28"/>
        <v>28</v>
      </c>
      <c r="S53" s="29">
        <f t="shared" si="37"/>
        <v>7</v>
      </c>
      <c r="T53">
        <f t="shared" si="29"/>
        <v>28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>
        <v>6</v>
      </c>
      <c r="D54" s="29">
        <v>6</v>
      </c>
      <c r="E54" s="29">
        <v>6</v>
      </c>
      <c r="F54" s="29">
        <v>7</v>
      </c>
      <c r="G54" s="29"/>
      <c r="H54" s="26">
        <f t="shared" si="31"/>
        <v>6</v>
      </c>
      <c r="I54" s="12">
        <f t="shared" si="32"/>
        <v>7</v>
      </c>
      <c r="J54" s="17">
        <v>3</v>
      </c>
      <c r="K54" s="12">
        <f t="shared" si="33"/>
        <v>36</v>
      </c>
      <c r="L54" s="48"/>
      <c r="M54" s="29">
        <f t="shared" si="34"/>
        <v>6</v>
      </c>
      <c r="N54">
        <f t="shared" si="26"/>
        <v>18</v>
      </c>
      <c r="O54" s="29">
        <f t="shared" si="35"/>
        <v>6</v>
      </c>
      <c r="P54">
        <f t="shared" si="27"/>
        <v>18</v>
      </c>
      <c r="Q54" s="29">
        <f t="shared" si="36"/>
        <v>6</v>
      </c>
      <c r="R54">
        <f t="shared" si="28"/>
        <v>18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>
        <v>6</v>
      </c>
      <c r="D55" s="29">
        <v>6</v>
      </c>
      <c r="E55" s="29">
        <v>7</v>
      </c>
      <c r="F55" s="29">
        <v>7</v>
      </c>
      <c r="G55" s="29"/>
      <c r="H55" s="26">
        <f t="shared" si="31"/>
        <v>6</v>
      </c>
      <c r="I55" s="12">
        <f t="shared" si="32"/>
        <v>7</v>
      </c>
      <c r="J55" s="17">
        <v>4</v>
      </c>
      <c r="K55" s="12">
        <f t="shared" si="33"/>
        <v>52</v>
      </c>
      <c r="L55" s="48"/>
      <c r="M55" s="29">
        <f t="shared" si="34"/>
        <v>6</v>
      </c>
      <c r="N55">
        <f t="shared" si="26"/>
        <v>24</v>
      </c>
      <c r="O55" s="29">
        <f t="shared" si="35"/>
        <v>6</v>
      </c>
      <c r="P55">
        <f t="shared" si="27"/>
        <v>24</v>
      </c>
      <c r="Q55" s="29">
        <f t="shared" si="36"/>
        <v>7</v>
      </c>
      <c r="R55">
        <f t="shared" si="28"/>
        <v>28</v>
      </c>
      <c r="S55" s="29">
        <f t="shared" si="37"/>
        <v>7</v>
      </c>
      <c r="T55">
        <f t="shared" si="29"/>
        <v>28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>
        <v>6</v>
      </c>
      <c r="D56" s="29">
        <v>6</v>
      </c>
      <c r="E56" s="29">
        <v>8</v>
      </c>
      <c r="F56" s="29">
        <v>9</v>
      </c>
      <c r="G56" s="29"/>
      <c r="H56" s="26">
        <f t="shared" si="31"/>
        <v>6</v>
      </c>
      <c r="I56" s="12">
        <f t="shared" si="32"/>
        <v>9</v>
      </c>
      <c r="J56" s="17">
        <v>2</v>
      </c>
      <c r="K56" s="12">
        <f t="shared" si="33"/>
        <v>28</v>
      </c>
      <c r="L56" s="48"/>
      <c r="M56" s="29">
        <f t="shared" si="34"/>
        <v>6</v>
      </c>
      <c r="N56">
        <f t="shared" si="26"/>
        <v>12</v>
      </c>
      <c r="O56" s="29">
        <f t="shared" si="35"/>
        <v>6</v>
      </c>
      <c r="P56">
        <f t="shared" si="27"/>
        <v>12</v>
      </c>
      <c r="Q56" s="29">
        <f t="shared" si="36"/>
        <v>8</v>
      </c>
      <c r="R56">
        <f t="shared" si="28"/>
        <v>16</v>
      </c>
      <c r="S56" s="29">
        <f t="shared" si="37"/>
        <v>9</v>
      </c>
      <c r="T56">
        <f t="shared" si="29"/>
        <v>18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>
        <v>5</v>
      </c>
      <c r="D57" s="29">
        <v>6</v>
      </c>
      <c r="E57" s="29">
        <v>8</v>
      </c>
      <c r="F57" s="29">
        <v>7</v>
      </c>
      <c r="G57" s="29"/>
      <c r="H57" s="26">
        <f t="shared" si="31"/>
        <v>5</v>
      </c>
      <c r="I57" s="12">
        <f t="shared" si="32"/>
        <v>8</v>
      </c>
      <c r="J57" s="17">
        <v>5</v>
      </c>
      <c r="K57" s="12">
        <f t="shared" si="33"/>
        <v>65</v>
      </c>
      <c r="L57" s="48"/>
      <c r="M57" s="29">
        <f t="shared" si="34"/>
        <v>5</v>
      </c>
      <c r="N57">
        <f t="shared" si="26"/>
        <v>25</v>
      </c>
      <c r="O57" s="29">
        <f t="shared" si="35"/>
        <v>6</v>
      </c>
      <c r="P57">
        <f t="shared" si="27"/>
        <v>30</v>
      </c>
      <c r="Q57" s="29">
        <f t="shared" si="36"/>
        <v>8</v>
      </c>
      <c r="R57">
        <f t="shared" si="28"/>
        <v>40</v>
      </c>
      <c r="S57" s="29">
        <f t="shared" si="37"/>
        <v>7</v>
      </c>
      <c r="T57">
        <f t="shared" si="29"/>
        <v>35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>
        <v>4</v>
      </c>
      <c r="D58" s="29">
        <v>6</v>
      </c>
      <c r="E58" s="29">
        <v>3</v>
      </c>
      <c r="F58" s="29">
        <v>0</v>
      </c>
      <c r="G58" s="29"/>
      <c r="H58" s="26">
        <f t="shared" si="31"/>
        <v>0</v>
      </c>
      <c r="I58" s="12">
        <f t="shared" si="32"/>
        <v>6</v>
      </c>
      <c r="J58" s="17">
        <v>4</v>
      </c>
      <c r="K58" s="12">
        <f t="shared" si="33"/>
        <v>28</v>
      </c>
      <c r="L58" s="48"/>
      <c r="M58" s="29">
        <f t="shared" si="34"/>
        <v>4</v>
      </c>
      <c r="N58">
        <f t="shared" si="26"/>
        <v>16</v>
      </c>
      <c r="O58" s="29">
        <f t="shared" si="35"/>
        <v>6</v>
      </c>
      <c r="P58">
        <f t="shared" si="27"/>
        <v>24</v>
      </c>
      <c r="Q58" s="29">
        <f t="shared" si="36"/>
        <v>3</v>
      </c>
      <c r="R58">
        <f t="shared" si="28"/>
        <v>12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>
        <v>7</v>
      </c>
      <c r="D59" s="29">
        <v>7</v>
      </c>
      <c r="E59" s="29">
        <v>7</v>
      </c>
      <c r="F59" s="29">
        <v>7</v>
      </c>
      <c r="G59" s="29"/>
      <c r="H59" s="26">
        <f t="shared" si="31"/>
        <v>7</v>
      </c>
      <c r="I59" s="12">
        <f t="shared" si="32"/>
        <v>7</v>
      </c>
      <c r="J59" s="17">
        <v>4</v>
      </c>
      <c r="K59" s="12">
        <f t="shared" si="33"/>
        <v>56</v>
      </c>
      <c r="L59" s="48"/>
      <c r="M59" s="29">
        <f t="shared" si="34"/>
        <v>7</v>
      </c>
      <c r="N59">
        <f t="shared" si="26"/>
        <v>28</v>
      </c>
      <c r="O59" s="29">
        <f t="shared" si="35"/>
        <v>7</v>
      </c>
      <c r="P59">
        <f t="shared" si="27"/>
        <v>28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>
        <v>5</v>
      </c>
      <c r="D60" s="29">
        <v>4</v>
      </c>
      <c r="E60" s="29">
        <v>6</v>
      </c>
      <c r="F60" s="29">
        <v>6</v>
      </c>
      <c r="G60" s="29"/>
      <c r="H60" s="26">
        <f t="shared" si="31"/>
        <v>4</v>
      </c>
      <c r="I60" s="12">
        <f t="shared" si="32"/>
        <v>6</v>
      </c>
      <c r="J60" s="17">
        <v>3</v>
      </c>
      <c r="K60" s="12">
        <f t="shared" si="33"/>
        <v>33</v>
      </c>
      <c r="L60" s="48"/>
      <c r="M60" s="29">
        <f t="shared" si="34"/>
        <v>5</v>
      </c>
      <c r="N60">
        <f t="shared" si="26"/>
        <v>15</v>
      </c>
      <c r="O60" s="29">
        <f t="shared" si="35"/>
        <v>4</v>
      </c>
      <c r="P60">
        <f t="shared" si="27"/>
        <v>12</v>
      </c>
      <c r="Q60" s="29">
        <f t="shared" si="36"/>
        <v>6</v>
      </c>
      <c r="R60">
        <f t="shared" si="28"/>
        <v>18</v>
      </c>
      <c r="S60" s="29">
        <f t="shared" si="37"/>
        <v>6</v>
      </c>
      <c r="T60">
        <f t="shared" si="29"/>
        <v>18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>
        <v>6</v>
      </c>
      <c r="D61" s="29">
        <v>6</v>
      </c>
      <c r="E61" s="29">
        <v>8</v>
      </c>
      <c r="F61" s="29">
        <v>7</v>
      </c>
      <c r="G61" s="29"/>
      <c r="H61" s="26">
        <f t="shared" si="31"/>
        <v>6</v>
      </c>
      <c r="I61" s="12">
        <f t="shared" si="32"/>
        <v>8</v>
      </c>
      <c r="J61" s="17">
        <v>5</v>
      </c>
      <c r="K61" s="12">
        <f t="shared" si="33"/>
        <v>65</v>
      </c>
      <c r="L61" s="48"/>
      <c r="M61" s="29">
        <f t="shared" si="34"/>
        <v>6</v>
      </c>
      <c r="N61">
        <f t="shared" si="26"/>
        <v>30</v>
      </c>
      <c r="O61" s="29">
        <f t="shared" si="35"/>
        <v>6</v>
      </c>
      <c r="P61">
        <f t="shared" si="27"/>
        <v>30</v>
      </c>
      <c r="Q61" s="29">
        <f t="shared" si="36"/>
        <v>8</v>
      </c>
      <c r="R61">
        <f t="shared" si="28"/>
        <v>40</v>
      </c>
      <c r="S61" s="29">
        <f t="shared" si="37"/>
        <v>7</v>
      </c>
      <c r="T61">
        <f t="shared" si="29"/>
        <v>35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>
        <v>5</v>
      </c>
      <c r="D62" s="29">
        <v>6</v>
      </c>
      <c r="E62" s="29">
        <v>8</v>
      </c>
      <c r="F62" s="29">
        <v>8</v>
      </c>
      <c r="G62" s="29"/>
      <c r="H62" s="26">
        <f t="shared" si="31"/>
        <v>5</v>
      </c>
      <c r="I62" s="12">
        <f t="shared" si="32"/>
        <v>8</v>
      </c>
      <c r="J62" s="17">
        <v>1</v>
      </c>
      <c r="K62" s="12">
        <f t="shared" si="33"/>
        <v>14</v>
      </c>
      <c r="L62" s="48"/>
      <c r="M62" s="29">
        <f t="shared" si="34"/>
        <v>5</v>
      </c>
      <c r="N62">
        <f t="shared" si="26"/>
        <v>5</v>
      </c>
      <c r="O62" s="29">
        <f t="shared" si="35"/>
        <v>6</v>
      </c>
      <c r="P62">
        <f t="shared" si="27"/>
        <v>6</v>
      </c>
      <c r="Q62" s="29">
        <f t="shared" si="36"/>
        <v>8</v>
      </c>
      <c r="R62">
        <f t="shared" si="28"/>
        <v>8</v>
      </c>
      <c r="S62" s="29">
        <f t="shared" si="37"/>
        <v>8</v>
      </c>
      <c r="T62">
        <f t="shared" si="29"/>
        <v>8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>
        <v>6</v>
      </c>
      <c r="D63" s="29">
        <v>7</v>
      </c>
      <c r="E63" s="29">
        <v>8</v>
      </c>
      <c r="F63" s="29">
        <v>8</v>
      </c>
      <c r="G63" s="29"/>
      <c r="H63" s="26">
        <f t="shared" si="31"/>
        <v>6</v>
      </c>
      <c r="I63" s="12">
        <f t="shared" si="32"/>
        <v>8</v>
      </c>
      <c r="J63" s="17">
        <v>5</v>
      </c>
      <c r="K63" s="12">
        <f t="shared" si="33"/>
        <v>75</v>
      </c>
      <c r="L63" s="48"/>
      <c r="M63" s="29">
        <f t="shared" si="34"/>
        <v>6</v>
      </c>
      <c r="N63">
        <f t="shared" si="26"/>
        <v>30</v>
      </c>
      <c r="O63" s="29">
        <f t="shared" si="35"/>
        <v>7</v>
      </c>
      <c r="P63">
        <f t="shared" si="27"/>
        <v>35</v>
      </c>
      <c r="Q63" s="29">
        <f t="shared" si="36"/>
        <v>8</v>
      </c>
      <c r="R63">
        <f t="shared" si="28"/>
        <v>40</v>
      </c>
      <c r="S63" s="29">
        <f t="shared" si="37"/>
        <v>8</v>
      </c>
      <c r="T63">
        <f t="shared" si="29"/>
        <v>40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>
        <v>6</v>
      </c>
      <c r="D64" s="29">
        <v>7</v>
      </c>
      <c r="E64" s="29">
        <v>7</v>
      </c>
      <c r="F64" s="29">
        <v>7</v>
      </c>
      <c r="G64" s="29"/>
      <c r="H64" s="26">
        <f t="shared" si="31"/>
        <v>6</v>
      </c>
      <c r="I64" s="12">
        <f t="shared" si="32"/>
        <v>7</v>
      </c>
      <c r="J64" s="17">
        <v>3</v>
      </c>
      <c r="K64" s="12">
        <f t="shared" si="33"/>
        <v>42</v>
      </c>
      <c r="L64" s="48"/>
      <c r="M64" s="29">
        <f t="shared" si="34"/>
        <v>6</v>
      </c>
      <c r="N64">
        <f t="shared" si="26"/>
        <v>18</v>
      </c>
      <c r="O64" s="29">
        <f t="shared" si="35"/>
        <v>7</v>
      </c>
      <c r="P64">
        <f t="shared" si="27"/>
        <v>21</v>
      </c>
      <c r="Q64" s="29">
        <f t="shared" si="36"/>
        <v>7</v>
      </c>
      <c r="R64">
        <f t="shared" si="28"/>
        <v>21</v>
      </c>
      <c r="S64" s="29">
        <f t="shared" si="37"/>
        <v>7</v>
      </c>
      <c r="T64">
        <f t="shared" si="29"/>
        <v>21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>
        <v>5</v>
      </c>
      <c r="D65" s="29">
        <v>7</v>
      </c>
      <c r="E65" s="29">
        <v>7</v>
      </c>
      <c r="F65" s="29">
        <v>7</v>
      </c>
      <c r="G65" s="29"/>
      <c r="H65" s="26">
        <f t="shared" si="31"/>
        <v>5</v>
      </c>
      <c r="I65" s="12">
        <f t="shared" si="32"/>
        <v>7</v>
      </c>
      <c r="J65" s="17">
        <v>4</v>
      </c>
      <c r="K65" s="12">
        <f t="shared" si="33"/>
        <v>56</v>
      </c>
      <c r="L65" s="48"/>
      <c r="M65" s="29">
        <f t="shared" si="34"/>
        <v>5</v>
      </c>
      <c r="N65">
        <f t="shared" si="26"/>
        <v>20</v>
      </c>
      <c r="O65" s="29">
        <f t="shared" si="35"/>
        <v>7</v>
      </c>
      <c r="P65">
        <f t="shared" si="27"/>
        <v>28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>
        <v>6</v>
      </c>
      <c r="D66" s="29">
        <v>7</v>
      </c>
      <c r="E66" s="29">
        <v>8</v>
      </c>
      <c r="F66" s="29">
        <v>8</v>
      </c>
      <c r="G66" s="29"/>
      <c r="H66" s="26">
        <f t="shared" si="31"/>
        <v>6</v>
      </c>
      <c r="I66" s="12">
        <f t="shared" si="32"/>
        <v>8</v>
      </c>
      <c r="J66" s="17">
        <v>3</v>
      </c>
      <c r="K66" s="12">
        <f t="shared" si="33"/>
        <v>45</v>
      </c>
      <c r="L66" s="48"/>
      <c r="M66" s="29">
        <f t="shared" si="34"/>
        <v>6</v>
      </c>
      <c r="N66">
        <f t="shared" si="26"/>
        <v>18</v>
      </c>
      <c r="O66" s="29">
        <f t="shared" si="35"/>
        <v>7</v>
      </c>
      <c r="P66">
        <f t="shared" si="27"/>
        <v>21</v>
      </c>
      <c r="Q66" s="29">
        <f t="shared" si="36"/>
        <v>8</v>
      </c>
      <c r="R66">
        <f t="shared" si="28"/>
        <v>24</v>
      </c>
      <c r="S66" s="29">
        <f t="shared" si="37"/>
        <v>8</v>
      </c>
      <c r="T66">
        <f t="shared" si="29"/>
        <v>24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>
        <v>7</v>
      </c>
      <c r="D67" s="29">
        <v>8</v>
      </c>
      <c r="E67" s="29">
        <v>8</v>
      </c>
      <c r="F67" s="29">
        <v>7</v>
      </c>
      <c r="G67" s="29"/>
      <c r="H67" s="26">
        <f t="shared" si="31"/>
        <v>7</v>
      </c>
      <c r="I67" s="12">
        <f t="shared" si="32"/>
        <v>8</v>
      </c>
      <c r="J67" s="17">
        <v>4</v>
      </c>
      <c r="K67" s="12">
        <f t="shared" si="33"/>
        <v>60</v>
      </c>
      <c r="L67" s="48"/>
      <c r="M67" s="29">
        <f t="shared" si="34"/>
        <v>7</v>
      </c>
      <c r="N67">
        <f t="shared" si="26"/>
        <v>28</v>
      </c>
      <c r="O67" s="29">
        <f t="shared" si="35"/>
        <v>8</v>
      </c>
      <c r="P67">
        <f t="shared" si="27"/>
        <v>32</v>
      </c>
      <c r="Q67" s="29">
        <f t="shared" si="36"/>
        <v>8</v>
      </c>
      <c r="R67">
        <f t="shared" si="28"/>
        <v>32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344</v>
      </c>
      <c r="D68" s="51">
        <f>P68</f>
        <v>381</v>
      </c>
      <c r="E68" s="51">
        <f>R68</f>
        <v>423</v>
      </c>
      <c r="F68" s="51">
        <f>T68</f>
        <v>399</v>
      </c>
      <c r="G68" s="51">
        <f>V68</f>
        <v>0</v>
      </c>
      <c r="H68" s="63" t="s">
        <v>8</v>
      </c>
      <c r="I68" s="64"/>
      <c r="J68" s="65"/>
      <c r="K68" s="20">
        <f>SUM(K51:K67)</f>
        <v>785</v>
      </c>
      <c r="L68" s="48">
        <f>K68/2</f>
        <v>392.5</v>
      </c>
      <c r="M68" s="19"/>
      <c r="N68">
        <f>SUM(N51:N67)</f>
        <v>344</v>
      </c>
      <c r="P68">
        <f>SUM(P51:P67)</f>
        <v>381</v>
      </c>
      <c r="R68">
        <f>SUM(R51:R67)</f>
        <v>423</v>
      </c>
      <c r="T68">
        <f>SUM(T51:T67)</f>
        <v>399</v>
      </c>
      <c r="V68">
        <f>SUM(V51:V67)</f>
        <v>0</v>
      </c>
    </row>
    <row r="69" spans="1:23" ht="12.75">
      <c r="A69" s="6"/>
      <c r="B69" s="6"/>
      <c r="C69" s="52">
        <f>N69-1</f>
        <v>-0.12356687898089169</v>
      </c>
      <c r="D69" s="53">
        <f>P69-1</f>
        <v>-0.029299363057324834</v>
      </c>
      <c r="E69" s="53">
        <f>R69-1</f>
        <v>0.07770700636942673</v>
      </c>
      <c r="F69" s="53">
        <f>T69-1</f>
        <v>0.016560509554140124</v>
      </c>
      <c r="G69" s="53">
        <f>V69-1</f>
        <v>-1</v>
      </c>
      <c r="H69" s="6"/>
      <c r="I69" s="6"/>
      <c r="J69" s="6"/>
      <c r="K69" s="6"/>
      <c r="L69" s="48"/>
      <c r="M69" s="5"/>
      <c r="N69" s="49">
        <f>N68/L68</f>
        <v>0.8764331210191083</v>
      </c>
      <c r="O69" s="6"/>
      <c r="P69" s="49">
        <f>P68/L68</f>
        <v>0.9707006369426752</v>
      </c>
      <c r="Q69" s="6"/>
      <c r="R69" s="49">
        <f>R68/L68</f>
        <v>1.0777070063694267</v>
      </c>
      <c r="S69" s="6"/>
      <c r="T69" s="49">
        <f>T68/L68</f>
        <v>1.0165605095541401</v>
      </c>
      <c r="U69" s="6"/>
      <c r="V69" s="49">
        <f>V68/L68</f>
        <v>0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17</v>
      </c>
      <c r="B72" s="31" t="str">
        <f>B26</f>
        <v>Преподобный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1">
      <selection activeCell="F68" sqref="F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таблица'!A10</f>
        <v>18</v>
      </c>
      <c r="B3" s="31" t="str">
        <f>'Итоговая таблица'!B10</f>
        <v>Синдаров Руслан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>
        <v>6</v>
      </c>
      <c r="D5" s="29">
        <v>7</v>
      </c>
      <c r="E5" s="29">
        <v>7</v>
      </c>
      <c r="F5" s="29">
        <v>6</v>
      </c>
      <c r="G5" s="29"/>
      <c r="H5" s="26">
        <f>MIN(C5:F5)</f>
        <v>6</v>
      </c>
      <c r="I5" s="12">
        <f>MAX(C5:F5)</f>
        <v>7</v>
      </c>
      <c r="J5" s="17">
        <v>3</v>
      </c>
      <c r="K5" s="12">
        <f>(C5+D5+E5+F5-H5-I5)*J5</f>
        <v>39</v>
      </c>
      <c r="L5" s="48"/>
      <c r="M5" s="29">
        <f>C5</f>
        <v>6</v>
      </c>
      <c r="N5">
        <f aca="true" t="shared" si="0" ref="N5:N21">M5*W5</f>
        <v>18</v>
      </c>
      <c r="O5" s="29">
        <f>D5</f>
        <v>7</v>
      </c>
      <c r="P5">
        <f aca="true" t="shared" si="1" ref="P5:P21">O5*W5</f>
        <v>21</v>
      </c>
      <c r="Q5" s="29">
        <f>E5</f>
        <v>7</v>
      </c>
      <c r="R5">
        <f aca="true" t="shared" si="2" ref="R5:R21">Q5*W5</f>
        <v>21</v>
      </c>
      <c r="S5" s="29">
        <f>F5</f>
        <v>6</v>
      </c>
      <c r="T5">
        <f aca="true" t="shared" si="3" ref="T5:T21">S5*W5</f>
        <v>18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>
        <v>5</v>
      </c>
      <c r="D6" s="29">
        <v>6</v>
      </c>
      <c r="E6" s="29">
        <v>5</v>
      </c>
      <c r="F6" s="29">
        <v>6</v>
      </c>
      <c r="G6" s="29"/>
      <c r="H6" s="26">
        <f aca="true" t="shared" si="5" ref="H6:H21">MIN(C6:F6)</f>
        <v>5</v>
      </c>
      <c r="I6" s="12">
        <f aca="true" t="shared" si="6" ref="I6:I21">MAX(C6:F6)</f>
        <v>6</v>
      </c>
      <c r="J6" s="17">
        <v>3</v>
      </c>
      <c r="K6" s="12">
        <f aca="true" t="shared" si="7" ref="K6:K21">(C6+D6+E6+F6-H6-I6)*J6</f>
        <v>33</v>
      </c>
      <c r="L6" s="48"/>
      <c r="M6" s="29">
        <f aca="true" t="shared" si="8" ref="M6:M21">C6</f>
        <v>5</v>
      </c>
      <c r="N6">
        <f t="shared" si="0"/>
        <v>15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5</v>
      </c>
      <c r="R6">
        <f t="shared" si="2"/>
        <v>15</v>
      </c>
      <c r="S6" s="29">
        <f aca="true" t="shared" si="11" ref="S6:S20">F6</f>
        <v>6</v>
      </c>
      <c r="T6">
        <f t="shared" si="3"/>
        <v>18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>
        <v>0</v>
      </c>
      <c r="D7" s="29">
        <v>0</v>
      </c>
      <c r="E7" s="29">
        <v>3</v>
      </c>
      <c r="F7" s="29">
        <v>0</v>
      </c>
      <c r="G7" s="29"/>
      <c r="H7" s="26">
        <f t="shared" si="5"/>
        <v>0</v>
      </c>
      <c r="I7" s="12">
        <f t="shared" si="6"/>
        <v>3</v>
      </c>
      <c r="J7" s="17">
        <v>4</v>
      </c>
      <c r="K7" s="12">
        <f t="shared" si="7"/>
        <v>0</v>
      </c>
      <c r="L7" s="48"/>
      <c r="M7" s="29">
        <f t="shared" si="8"/>
        <v>0</v>
      </c>
      <c r="N7">
        <f t="shared" si="0"/>
        <v>0</v>
      </c>
      <c r="O7" s="29">
        <f t="shared" si="9"/>
        <v>0</v>
      </c>
      <c r="P7">
        <f t="shared" si="1"/>
        <v>0</v>
      </c>
      <c r="Q7" s="29">
        <f t="shared" si="10"/>
        <v>3</v>
      </c>
      <c r="R7">
        <f t="shared" si="2"/>
        <v>12</v>
      </c>
      <c r="S7" s="29">
        <f t="shared" si="11"/>
        <v>0</v>
      </c>
      <c r="T7">
        <f t="shared" si="3"/>
        <v>0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>
        <v>2</v>
      </c>
      <c r="D8" s="29">
        <v>2</v>
      </c>
      <c r="E8" s="29">
        <v>3</v>
      </c>
      <c r="F8" s="29">
        <v>2</v>
      </c>
      <c r="G8" s="29"/>
      <c r="H8" s="26">
        <f t="shared" si="5"/>
        <v>2</v>
      </c>
      <c r="I8" s="12">
        <f t="shared" si="6"/>
        <v>3</v>
      </c>
      <c r="J8" s="17">
        <v>3</v>
      </c>
      <c r="K8" s="12">
        <f t="shared" si="7"/>
        <v>12</v>
      </c>
      <c r="L8" s="48"/>
      <c r="M8" s="29">
        <f t="shared" si="8"/>
        <v>2</v>
      </c>
      <c r="N8">
        <f t="shared" si="0"/>
        <v>6</v>
      </c>
      <c r="O8" s="29">
        <f t="shared" si="9"/>
        <v>2</v>
      </c>
      <c r="P8">
        <f t="shared" si="1"/>
        <v>6</v>
      </c>
      <c r="Q8" s="29">
        <f t="shared" si="10"/>
        <v>3</v>
      </c>
      <c r="R8">
        <f t="shared" si="2"/>
        <v>9</v>
      </c>
      <c r="S8" s="29">
        <f t="shared" si="11"/>
        <v>2</v>
      </c>
      <c r="T8">
        <f t="shared" si="3"/>
        <v>6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>
        <v>5</v>
      </c>
      <c r="D9" s="29">
        <v>4</v>
      </c>
      <c r="E9" s="29">
        <v>5</v>
      </c>
      <c r="F9" s="29">
        <v>6</v>
      </c>
      <c r="G9" s="29"/>
      <c r="H9" s="26">
        <f t="shared" si="5"/>
        <v>4</v>
      </c>
      <c r="I9" s="12">
        <f t="shared" si="6"/>
        <v>6</v>
      </c>
      <c r="J9" s="17">
        <v>4</v>
      </c>
      <c r="K9" s="12">
        <f t="shared" si="7"/>
        <v>40</v>
      </c>
      <c r="L9" s="48"/>
      <c r="M9" s="29">
        <f t="shared" si="8"/>
        <v>5</v>
      </c>
      <c r="N9">
        <f t="shared" si="0"/>
        <v>20</v>
      </c>
      <c r="O9" s="29">
        <f t="shared" si="9"/>
        <v>4</v>
      </c>
      <c r="P9">
        <f t="shared" si="1"/>
        <v>16</v>
      </c>
      <c r="Q9" s="29">
        <f t="shared" si="10"/>
        <v>5</v>
      </c>
      <c r="R9">
        <f t="shared" si="2"/>
        <v>20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>
        <v>6</v>
      </c>
      <c r="D10" s="29">
        <v>7</v>
      </c>
      <c r="E10" s="29">
        <v>6</v>
      </c>
      <c r="F10" s="29">
        <v>6</v>
      </c>
      <c r="G10" s="29"/>
      <c r="H10" s="26">
        <f t="shared" si="5"/>
        <v>6</v>
      </c>
      <c r="I10" s="12">
        <f t="shared" si="6"/>
        <v>7</v>
      </c>
      <c r="J10" s="17">
        <v>2</v>
      </c>
      <c r="K10" s="12">
        <f t="shared" si="7"/>
        <v>24</v>
      </c>
      <c r="L10" s="48"/>
      <c r="M10" s="29">
        <f t="shared" si="8"/>
        <v>6</v>
      </c>
      <c r="N10">
        <f t="shared" si="0"/>
        <v>12</v>
      </c>
      <c r="O10" s="29">
        <f t="shared" si="9"/>
        <v>7</v>
      </c>
      <c r="P10">
        <f t="shared" si="1"/>
        <v>14</v>
      </c>
      <c r="Q10" s="29">
        <f t="shared" si="10"/>
        <v>6</v>
      </c>
      <c r="R10">
        <f t="shared" si="2"/>
        <v>12</v>
      </c>
      <c r="S10" s="29">
        <f t="shared" si="11"/>
        <v>6</v>
      </c>
      <c r="T10">
        <f t="shared" si="3"/>
        <v>12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>
        <v>5</v>
      </c>
      <c r="D11" s="29">
        <v>5</v>
      </c>
      <c r="E11" s="29">
        <v>6</v>
      </c>
      <c r="F11" s="29">
        <v>6</v>
      </c>
      <c r="G11" s="29"/>
      <c r="H11" s="26">
        <f t="shared" si="5"/>
        <v>5</v>
      </c>
      <c r="I11" s="12">
        <f t="shared" si="6"/>
        <v>6</v>
      </c>
      <c r="J11" s="17">
        <v>5</v>
      </c>
      <c r="K11" s="12">
        <f t="shared" si="7"/>
        <v>55</v>
      </c>
      <c r="L11" s="48"/>
      <c r="M11" s="29">
        <f t="shared" si="8"/>
        <v>5</v>
      </c>
      <c r="N11">
        <f t="shared" si="0"/>
        <v>25</v>
      </c>
      <c r="O11" s="29">
        <f t="shared" si="9"/>
        <v>5</v>
      </c>
      <c r="P11">
        <f t="shared" si="1"/>
        <v>25</v>
      </c>
      <c r="Q11" s="29">
        <f t="shared" si="10"/>
        <v>6</v>
      </c>
      <c r="R11">
        <f t="shared" si="2"/>
        <v>30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>
        <v>5</v>
      </c>
      <c r="D12" s="29">
        <v>4</v>
      </c>
      <c r="E12" s="29">
        <v>5</v>
      </c>
      <c r="F12" s="29">
        <v>5</v>
      </c>
      <c r="G12" s="29"/>
      <c r="H12" s="26">
        <f t="shared" si="5"/>
        <v>4</v>
      </c>
      <c r="I12" s="12">
        <f t="shared" si="6"/>
        <v>5</v>
      </c>
      <c r="J12" s="17">
        <v>4</v>
      </c>
      <c r="K12" s="12">
        <f t="shared" si="7"/>
        <v>40</v>
      </c>
      <c r="L12" s="48"/>
      <c r="M12" s="29">
        <f t="shared" si="8"/>
        <v>5</v>
      </c>
      <c r="N12">
        <f t="shared" si="0"/>
        <v>20</v>
      </c>
      <c r="O12" s="29">
        <f t="shared" si="9"/>
        <v>4</v>
      </c>
      <c r="P12">
        <f t="shared" si="1"/>
        <v>16</v>
      </c>
      <c r="Q12" s="29">
        <f t="shared" si="10"/>
        <v>5</v>
      </c>
      <c r="R12">
        <f t="shared" si="2"/>
        <v>20</v>
      </c>
      <c r="S12" s="29">
        <f t="shared" si="11"/>
        <v>5</v>
      </c>
      <c r="T12">
        <f t="shared" si="3"/>
        <v>20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>
        <v>6</v>
      </c>
      <c r="D13" s="29">
        <v>5</v>
      </c>
      <c r="E13" s="29">
        <v>7</v>
      </c>
      <c r="F13" s="29">
        <v>7</v>
      </c>
      <c r="G13" s="29"/>
      <c r="H13" s="26">
        <f t="shared" si="5"/>
        <v>5</v>
      </c>
      <c r="I13" s="12">
        <f t="shared" si="6"/>
        <v>7</v>
      </c>
      <c r="J13" s="17">
        <v>4</v>
      </c>
      <c r="K13" s="12">
        <f t="shared" si="7"/>
        <v>52</v>
      </c>
      <c r="L13" s="48"/>
      <c r="M13" s="29">
        <f t="shared" si="8"/>
        <v>6</v>
      </c>
      <c r="N13">
        <f t="shared" si="0"/>
        <v>24</v>
      </c>
      <c r="O13" s="29">
        <f t="shared" si="9"/>
        <v>5</v>
      </c>
      <c r="P13">
        <f t="shared" si="1"/>
        <v>20</v>
      </c>
      <c r="Q13" s="29">
        <f t="shared" si="10"/>
        <v>7</v>
      </c>
      <c r="R13">
        <f t="shared" si="2"/>
        <v>28</v>
      </c>
      <c r="S13" s="29">
        <f t="shared" si="11"/>
        <v>7</v>
      </c>
      <c r="T13">
        <f t="shared" si="3"/>
        <v>28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>
        <v>5</v>
      </c>
      <c r="D14" s="29">
        <v>5</v>
      </c>
      <c r="E14" s="29">
        <v>6</v>
      </c>
      <c r="F14" s="29">
        <v>6</v>
      </c>
      <c r="G14" s="29"/>
      <c r="H14" s="26">
        <f t="shared" si="5"/>
        <v>5</v>
      </c>
      <c r="I14" s="12">
        <f t="shared" si="6"/>
        <v>6</v>
      </c>
      <c r="J14" s="17">
        <v>3</v>
      </c>
      <c r="K14" s="12">
        <f t="shared" si="7"/>
        <v>33</v>
      </c>
      <c r="L14" s="48"/>
      <c r="M14" s="29">
        <f t="shared" si="8"/>
        <v>5</v>
      </c>
      <c r="N14">
        <f t="shared" si="0"/>
        <v>15</v>
      </c>
      <c r="O14" s="29">
        <f t="shared" si="9"/>
        <v>5</v>
      </c>
      <c r="P14">
        <f t="shared" si="1"/>
        <v>15</v>
      </c>
      <c r="Q14" s="29">
        <f t="shared" si="10"/>
        <v>6</v>
      </c>
      <c r="R14">
        <f t="shared" si="2"/>
        <v>18</v>
      </c>
      <c r="S14" s="29">
        <f t="shared" si="11"/>
        <v>6</v>
      </c>
      <c r="T14">
        <f t="shared" si="3"/>
        <v>18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>
        <v>5</v>
      </c>
      <c r="D15" s="29">
        <v>4</v>
      </c>
      <c r="E15" s="29">
        <v>6</v>
      </c>
      <c r="F15" s="29">
        <v>6</v>
      </c>
      <c r="G15" s="29"/>
      <c r="H15" s="26">
        <f t="shared" si="5"/>
        <v>4</v>
      </c>
      <c r="I15" s="12">
        <f t="shared" si="6"/>
        <v>6</v>
      </c>
      <c r="J15" s="17">
        <v>5</v>
      </c>
      <c r="K15" s="12">
        <f t="shared" si="7"/>
        <v>55</v>
      </c>
      <c r="L15" s="48"/>
      <c r="M15" s="29">
        <f t="shared" si="8"/>
        <v>5</v>
      </c>
      <c r="N15">
        <f t="shared" si="0"/>
        <v>25</v>
      </c>
      <c r="O15" s="29">
        <f t="shared" si="9"/>
        <v>4</v>
      </c>
      <c r="P15">
        <f t="shared" si="1"/>
        <v>20</v>
      </c>
      <c r="Q15" s="29">
        <f t="shared" si="10"/>
        <v>6</v>
      </c>
      <c r="R15">
        <f t="shared" si="2"/>
        <v>30</v>
      </c>
      <c r="S15" s="29">
        <f t="shared" si="11"/>
        <v>6</v>
      </c>
      <c r="T15">
        <f t="shared" si="3"/>
        <v>30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>
        <v>5</v>
      </c>
      <c r="D16" s="29">
        <v>4</v>
      </c>
      <c r="E16" s="29">
        <v>4</v>
      </c>
      <c r="F16" s="29">
        <v>6</v>
      </c>
      <c r="G16" s="29"/>
      <c r="H16" s="26">
        <f t="shared" si="5"/>
        <v>4</v>
      </c>
      <c r="I16" s="12">
        <f t="shared" si="6"/>
        <v>6</v>
      </c>
      <c r="J16" s="17">
        <v>1</v>
      </c>
      <c r="K16" s="12">
        <f t="shared" si="7"/>
        <v>9</v>
      </c>
      <c r="L16" s="48"/>
      <c r="M16" s="29">
        <f t="shared" si="8"/>
        <v>5</v>
      </c>
      <c r="N16">
        <f t="shared" si="0"/>
        <v>5</v>
      </c>
      <c r="O16" s="29">
        <f t="shared" si="9"/>
        <v>4</v>
      </c>
      <c r="P16">
        <f t="shared" si="1"/>
        <v>4</v>
      </c>
      <c r="Q16" s="29">
        <f t="shared" si="10"/>
        <v>4</v>
      </c>
      <c r="R16">
        <f t="shared" si="2"/>
        <v>4</v>
      </c>
      <c r="S16" s="29">
        <f t="shared" si="11"/>
        <v>6</v>
      </c>
      <c r="T16">
        <f t="shared" si="3"/>
        <v>6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>
        <v>5</v>
      </c>
      <c r="D17" s="29">
        <v>6</v>
      </c>
      <c r="E17" s="29">
        <v>7</v>
      </c>
      <c r="F17" s="29">
        <v>7</v>
      </c>
      <c r="G17" s="29"/>
      <c r="H17" s="26">
        <f t="shared" si="5"/>
        <v>5</v>
      </c>
      <c r="I17" s="12">
        <f t="shared" si="6"/>
        <v>7</v>
      </c>
      <c r="J17" s="17">
        <v>5</v>
      </c>
      <c r="K17" s="12">
        <f t="shared" si="7"/>
        <v>65</v>
      </c>
      <c r="L17" s="48"/>
      <c r="M17" s="29">
        <f t="shared" si="8"/>
        <v>5</v>
      </c>
      <c r="N17">
        <f t="shared" si="0"/>
        <v>25</v>
      </c>
      <c r="O17" s="29">
        <f t="shared" si="9"/>
        <v>6</v>
      </c>
      <c r="P17">
        <f t="shared" si="1"/>
        <v>30</v>
      </c>
      <c r="Q17" s="29">
        <f t="shared" si="10"/>
        <v>7</v>
      </c>
      <c r="R17">
        <f t="shared" si="2"/>
        <v>35</v>
      </c>
      <c r="S17" s="29">
        <f t="shared" si="11"/>
        <v>7</v>
      </c>
      <c r="T17">
        <f t="shared" si="3"/>
        <v>35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>
        <v>5</v>
      </c>
      <c r="D18" s="29">
        <v>6</v>
      </c>
      <c r="E18" s="29">
        <v>6</v>
      </c>
      <c r="F18" s="29">
        <v>7</v>
      </c>
      <c r="G18" s="29"/>
      <c r="H18" s="26">
        <f t="shared" si="5"/>
        <v>5</v>
      </c>
      <c r="I18" s="12">
        <f t="shared" si="6"/>
        <v>7</v>
      </c>
      <c r="J18" s="17">
        <v>3</v>
      </c>
      <c r="K18" s="12">
        <f t="shared" si="7"/>
        <v>36</v>
      </c>
      <c r="L18" s="48"/>
      <c r="M18" s="29">
        <f t="shared" si="8"/>
        <v>5</v>
      </c>
      <c r="N18">
        <f t="shared" si="0"/>
        <v>15</v>
      </c>
      <c r="O18" s="29">
        <f t="shared" si="9"/>
        <v>6</v>
      </c>
      <c r="P18">
        <f t="shared" si="1"/>
        <v>18</v>
      </c>
      <c r="Q18" s="29">
        <f t="shared" si="10"/>
        <v>6</v>
      </c>
      <c r="R18">
        <f t="shared" si="2"/>
        <v>18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>
        <v>5</v>
      </c>
      <c r="D19" s="29">
        <v>4</v>
      </c>
      <c r="E19" s="29">
        <v>6</v>
      </c>
      <c r="F19" s="29">
        <v>6</v>
      </c>
      <c r="G19" s="29"/>
      <c r="H19" s="26">
        <f t="shared" si="5"/>
        <v>4</v>
      </c>
      <c r="I19" s="12">
        <f t="shared" si="6"/>
        <v>6</v>
      </c>
      <c r="J19" s="17">
        <v>4</v>
      </c>
      <c r="K19" s="12">
        <f t="shared" si="7"/>
        <v>44</v>
      </c>
      <c r="L19" s="48"/>
      <c r="M19" s="29">
        <f t="shared" si="8"/>
        <v>5</v>
      </c>
      <c r="N19">
        <f t="shared" si="0"/>
        <v>20</v>
      </c>
      <c r="O19" s="29">
        <f t="shared" si="9"/>
        <v>4</v>
      </c>
      <c r="P19">
        <f t="shared" si="1"/>
        <v>16</v>
      </c>
      <c r="Q19" s="29">
        <f t="shared" si="10"/>
        <v>6</v>
      </c>
      <c r="R19">
        <f t="shared" si="2"/>
        <v>24</v>
      </c>
      <c r="S19" s="29">
        <f t="shared" si="11"/>
        <v>6</v>
      </c>
      <c r="T19">
        <f t="shared" si="3"/>
        <v>24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>
        <v>4</v>
      </c>
      <c r="D20" s="29">
        <v>3</v>
      </c>
      <c r="E20" s="29">
        <v>4</v>
      </c>
      <c r="F20" s="29">
        <v>5</v>
      </c>
      <c r="G20" s="29"/>
      <c r="H20" s="26">
        <f t="shared" si="5"/>
        <v>3</v>
      </c>
      <c r="I20" s="12">
        <f t="shared" si="6"/>
        <v>5</v>
      </c>
      <c r="J20" s="17">
        <v>3</v>
      </c>
      <c r="K20" s="12">
        <f t="shared" si="7"/>
        <v>24</v>
      </c>
      <c r="L20" s="48"/>
      <c r="M20" s="29">
        <f t="shared" si="8"/>
        <v>4</v>
      </c>
      <c r="N20">
        <f t="shared" si="0"/>
        <v>12</v>
      </c>
      <c r="O20" s="29">
        <f t="shared" si="9"/>
        <v>3</v>
      </c>
      <c r="P20">
        <f t="shared" si="1"/>
        <v>9</v>
      </c>
      <c r="Q20" s="29">
        <f t="shared" si="10"/>
        <v>4</v>
      </c>
      <c r="R20">
        <f t="shared" si="2"/>
        <v>12</v>
      </c>
      <c r="S20" s="29">
        <f t="shared" si="11"/>
        <v>5</v>
      </c>
      <c r="T20">
        <f t="shared" si="3"/>
        <v>15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>
        <v>5</v>
      </c>
      <c r="D21" s="29">
        <v>5</v>
      </c>
      <c r="E21" s="29">
        <v>7</v>
      </c>
      <c r="F21" s="29">
        <v>7</v>
      </c>
      <c r="G21" s="29"/>
      <c r="H21" s="26">
        <f t="shared" si="5"/>
        <v>5</v>
      </c>
      <c r="I21" s="12">
        <f t="shared" si="6"/>
        <v>7</v>
      </c>
      <c r="J21" s="17">
        <v>4</v>
      </c>
      <c r="K21" s="12">
        <f t="shared" si="7"/>
        <v>48</v>
      </c>
      <c r="L21" s="48"/>
      <c r="M21" s="29">
        <f t="shared" si="8"/>
        <v>5</v>
      </c>
      <c r="N21">
        <f t="shared" si="0"/>
        <v>20</v>
      </c>
      <c r="O21" s="29">
        <f t="shared" si="9"/>
        <v>5</v>
      </c>
      <c r="P21">
        <f t="shared" si="1"/>
        <v>20</v>
      </c>
      <c r="Q21" s="29">
        <f t="shared" si="10"/>
        <v>7</v>
      </c>
      <c r="R21">
        <f t="shared" si="2"/>
        <v>28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277</v>
      </c>
      <c r="D22" s="51">
        <f>P22</f>
        <v>268</v>
      </c>
      <c r="E22" s="51">
        <f>R22</f>
        <v>336</v>
      </c>
      <c r="F22" s="51">
        <f>T22</f>
        <v>333</v>
      </c>
      <c r="G22" s="51">
        <f>V22</f>
        <v>0</v>
      </c>
      <c r="H22" s="63" t="s">
        <v>8</v>
      </c>
      <c r="I22" s="64"/>
      <c r="J22" s="65"/>
      <c r="K22" s="20">
        <f>SUM(K5:K21)</f>
        <v>609</v>
      </c>
      <c r="L22" s="48">
        <f>K22/2</f>
        <v>304.5</v>
      </c>
      <c r="M22" s="19"/>
      <c r="N22">
        <f>SUM(N5:N21)</f>
        <v>277</v>
      </c>
      <c r="P22">
        <f>SUM(P5:P21)</f>
        <v>268</v>
      </c>
      <c r="R22">
        <f>SUM(R5:R21)</f>
        <v>336</v>
      </c>
      <c r="T22">
        <f>SUM(T5:T21)</f>
        <v>333</v>
      </c>
      <c r="V22">
        <f>SUM(V5:V21)</f>
        <v>0</v>
      </c>
    </row>
    <row r="23" spans="1:23" ht="12.75">
      <c r="A23" s="6"/>
      <c r="B23" s="6"/>
      <c r="C23" s="52">
        <f>N23-1</f>
        <v>-0.090311986863711</v>
      </c>
      <c r="D23" s="53">
        <f>P23-1</f>
        <v>-0.11986863711001638</v>
      </c>
      <c r="E23" s="53">
        <f>R23-1</f>
        <v>0.10344827586206895</v>
      </c>
      <c r="F23" s="53">
        <f>T23-1</f>
        <v>0.09359605911330049</v>
      </c>
      <c r="G23" s="53">
        <f>V23-1</f>
        <v>-1</v>
      </c>
      <c r="H23" s="6"/>
      <c r="I23" s="6"/>
      <c r="J23" s="6"/>
      <c r="K23" s="6"/>
      <c r="L23" s="48"/>
      <c r="M23" s="5"/>
      <c r="N23" s="49">
        <f>N22/L22</f>
        <v>0.909688013136289</v>
      </c>
      <c r="O23" s="6"/>
      <c r="P23" s="49">
        <f>P22/L22</f>
        <v>0.8801313628899836</v>
      </c>
      <c r="Q23" s="6"/>
      <c r="R23" s="49">
        <f>R22/L22</f>
        <v>1.103448275862069</v>
      </c>
      <c r="S23" s="6"/>
      <c r="T23" s="49">
        <f>T22/L22</f>
        <v>1.0935960591133005</v>
      </c>
      <c r="U23" s="6"/>
      <c r="V23" s="49">
        <f>V22/L22</f>
        <v>0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18</v>
      </c>
      <c r="B26" s="31" t="str">
        <f>B3</f>
        <v>Синдаров Руслан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>
        <v>4</v>
      </c>
      <c r="D28" s="29">
        <v>7</v>
      </c>
      <c r="E28" s="29">
        <v>5</v>
      </c>
      <c r="F28" s="29">
        <v>5</v>
      </c>
      <c r="G28" s="29"/>
      <c r="H28" s="26">
        <f>MIN(C28:F28)</f>
        <v>4</v>
      </c>
      <c r="I28" s="12">
        <f>MAX(C28:F28)</f>
        <v>7</v>
      </c>
      <c r="J28" s="17">
        <v>3</v>
      </c>
      <c r="K28" s="12">
        <f>(C28+D28+E28+F28-H28-I28)*J28</f>
        <v>30</v>
      </c>
      <c r="L28" s="48"/>
      <c r="M28" s="29">
        <f>C28</f>
        <v>4</v>
      </c>
      <c r="N28">
        <f aca="true" t="shared" si="13" ref="N28:N44">M28*W28</f>
        <v>12</v>
      </c>
      <c r="O28" s="29">
        <f>D28</f>
        <v>7</v>
      </c>
      <c r="P28">
        <f aca="true" t="shared" si="14" ref="P28:P44">O28*W28</f>
        <v>21</v>
      </c>
      <c r="Q28" s="29">
        <f>E28</f>
        <v>5</v>
      </c>
      <c r="R28">
        <f aca="true" t="shared" si="15" ref="R28:R44">Q28*W28</f>
        <v>15</v>
      </c>
      <c r="S28" s="29">
        <f>F28</f>
        <v>5</v>
      </c>
      <c r="T28">
        <f aca="true" t="shared" si="16" ref="T28:T44">S28*W28</f>
        <v>15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>
        <v>0</v>
      </c>
      <c r="D29" s="29">
        <v>0</v>
      </c>
      <c r="E29" s="29">
        <v>0</v>
      </c>
      <c r="F29" s="29">
        <v>0</v>
      </c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17">
        <v>3</v>
      </c>
      <c r="K29" s="12">
        <f aca="true" t="shared" si="20" ref="K29:K44">(C29+D29+E29+F29-H29-I29)*J29</f>
        <v>0</v>
      </c>
      <c r="L29" s="48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>
        <v>3</v>
      </c>
      <c r="D30" s="29">
        <v>4</v>
      </c>
      <c r="E30" s="29">
        <v>2</v>
      </c>
      <c r="F30" s="29">
        <v>5</v>
      </c>
      <c r="G30" s="29"/>
      <c r="H30" s="26">
        <f t="shared" si="18"/>
        <v>2</v>
      </c>
      <c r="I30" s="12">
        <f t="shared" si="19"/>
        <v>5</v>
      </c>
      <c r="J30" s="17">
        <v>4</v>
      </c>
      <c r="K30" s="12">
        <f t="shared" si="20"/>
        <v>28</v>
      </c>
      <c r="L30" s="48"/>
      <c r="M30" s="29">
        <f t="shared" si="21"/>
        <v>3</v>
      </c>
      <c r="N30">
        <f t="shared" si="13"/>
        <v>12</v>
      </c>
      <c r="O30" s="29">
        <f t="shared" si="22"/>
        <v>4</v>
      </c>
      <c r="P30">
        <f t="shared" si="14"/>
        <v>16</v>
      </c>
      <c r="Q30" s="29">
        <f t="shared" si="23"/>
        <v>2</v>
      </c>
      <c r="R30">
        <f t="shared" si="15"/>
        <v>8</v>
      </c>
      <c r="S30" s="29">
        <f t="shared" si="24"/>
        <v>5</v>
      </c>
      <c r="T30">
        <f t="shared" si="16"/>
        <v>20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>
        <v>3</v>
      </c>
      <c r="D31" s="29">
        <v>3</v>
      </c>
      <c r="E31" s="29">
        <v>3</v>
      </c>
      <c r="F31" s="29">
        <v>5</v>
      </c>
      <c r="G31" s="29"/>
      <c r="H31" s="26">
        <f t="shared" si="18"/>
        <v>3</v>
      </c>
      <c r="I31" s="12">
        <f t="shared" si="19"/>
        <v>5</v>
      </c>
      <c r="J31" s="17">
        <v>3</v>
      </c>
      <c r="K31" s="12">
        <f t="shared" si="20"/>
        <v>18</v>
      </c>
      <c r="L31" s="48"/>
      <c r="M31" s="29">
        <f t="shared" si="21"/>
        <v>3</v>
      </c>
      <c r="N31">
        <f t="shared" si="13"/>
        <v>9</v>
      </c>
      <c r="O31" s="29">
        <f t="shared" si="22"/>
        <v>3</v>
      </c>
      <c r="P31">
        <f t="shared" si="14"/>
        <v>9</v>
      </c>
      <c r="Q31" s="29">
        <f t="shared" si="23"/>
        <v>3</v>
      </c>
      <c r="R31">
        <f t="shared" si="15"/>
        <v>9</v>
      </c>
      <c r="S31" s="29">
        <f t="shared" si="24"/>
        <v>5</v>
      </c>
      <c r="T31">
        <f t="shared" si="16"/>
        <v>15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>
        <v>4</v>
      </c>
      <c r="D32" s="29">
        <v>5</v>
      </c>
      <c r="E32" s="29">
        <v>6</v>
      </c>
      <c r="F32" s="29">
        <v>6</v>
      </c>
      <c r="G32" s="29"/>
      <c r="H32" s="26">
        <f t="shared" si="18"/>
        <v>4</v>
      </c>
      <c r="I32" s="12">
        <f t="shared" si="19"/>
        <v>6</v>
      </c>
      <c r="J32" s="17">
        <v>4</v>
      </c>
      <c r="K32" s="12">
        <f t="shared" si="20"/>
        <v>44</v>
      </c>
      <c r="L32" s="48"/>
      <c r="M32" s="29">
        <f t="shared" si="21"/>
        <v>4</v>
      </c>
      <c r="N32">
        <f t="shared" si="13"/>
        <v>16</v>
      </c>
      <c r="O32" s="29">
        <f t="shared" si="22"/>
        <v>5</v>
      </c>
      <c r="P32">
        <f t="shared" si="14"/>
        <v>20</v>
      </c>
      <c r="Q32" s="29">
        <f t="shared" si="23"/>
        <v>6</v>
      </c>
      <c r="R32">
        <f t="shared" si="15"/>
        <v>24</v>
      </c>
      <c r="S32" s="29">
        <f t="shared" si="24"/>
        <v>6</v>
      </c>
      <c r="T32">
        <f t="shared" si="16"/>
        <v>24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>
        <v>5</v>
      </c>
      <c r="D33" s="29">
        <v>7</v>
      </c>
      <c r="E33" s="29">
        <v>6</v>
      </c>
      <c r="F33" s="29">
        <v>6</v>
      </c>
      <c r="G33" s="29"/>
      <c r="H33" s="26">
        <f t="shared" si="18"/>
        <v>5</v>
      </c>
      <c r="I33" s="12">
        <f t="shared" si="19"/>
        <v>7</v>
      </c>
      <c r="J33" s="17">
        <v>2</v>
      </c>
      <c r="K33" s="12">
        <f t="shared" si="20"/>
        <v>24</v>
      </c>
      <c r="L33" s="48"/>
      <c r="M33" s="29">
        <f t="shared" si="21"/>
        <v>5</v>
      </c>
      <c r="N33">
        <f t="shared" si="13"/>
        <v>10</v>
      </c>
      <c r="O33" s="29">
        <f t="shared" si="22"/>
        <v>7</v>
      </c>
      <c r="P33">
        <f t="shared" si="14"/>
        <v>14</v>
      </c>
      <c r="Q33" s="29">
        <f t="shared" si="23"/>
        <v>6</v>
      </c>
      <c r="R33">
        <f t="shared" si="15"/>
        <v>12</v>
      </c>
      <c r="S33" s="29">
        <f t="shared" si="24"/>
        <v>6</v>
      </c>
      <c r="T33">
        <f t="shared" si="16"/>
        <v>12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>
        <v>5</v>
      </c>
      <c r="D34" s="29">
        <v>6</v>
      </c>
      <c r="E34" s="29">
        <v>6</v>
      </c>
      <c r="F34" s="29">
        <v>6</v>
      </c>
      <c r="G34" s="29"/>
      <c r="H34" s="26">
        <f t="shared" si="18"/>
        <v>5</v>
      </c>
      <c r="I34" s="12">
        <f t="shared" si="19"/>
        <v>6</v>
      </c>
      <c r="J34" s="17">
        <v>5</v>
      </c>
      <c r="K34" s="12">
        <f t="shared" si="20"/>
        <v>60</v>
      </c>
      <c r="L34" s="48"/>
      <c r="M34" s="29">
        <f t="shared" si="21"/>
        <v>5</v>
      </c>
      <c r="N34">
        <f t="shared" si="13"/>
        <v>25</v>
      </c>
      <c r="O34" s="29">
        <f t="shared" si="22"/>
        <v>6</v>
      </c>
      <c r="P34">
        <f t="shared" si="14"/>
        <v>30</v>
      </c>
      <c r="Q34" s="29">
        <f t="shared" si="23"/>
        <v>6</v>
      </c>
      <c r="R34">
        <f t="shared" si="15"/>
        <v>30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>
        <v>4</v>
      </c>
      <c r="D35" s="29">
        <v>6</v>
      </c>
      <c r="E35" s="29">
        <v>7</v>
      </c>
      <c r="F35" s="29">
        <v>6</v>
      </c>
      <c r="G35" s="29"/>
      <c r="H35" s="26">
        <f t="shared" si="18"/>
        <v>4</v>
      </c>
      <c r="I35" s="12">
        <f t="shared" si="19"/>
        <v>7</v>
      </c>
      <c r="J35" s="17">
        <v>4</v>
      </c>
      <c r="K35" s="12">
        <f t="shared" si="20"/>
        <v>48</v>
      </c>
      <c r="L35" s="48"/>
      <c r="M35" s="29">
        <f t="shared" si="21"/>
        <v>4</v>
      </c>
      <c r="N35">
        <f t="shared" si="13"/>
        <v>16</v>
      </c>
      <c r="O35" s="29">
        <f t="shared" si="22"/>
        <v>6</v>
      </c>
      <c r="P35">
        <f t="shared" si="14"/>
        <v>24</v>
      </c>
      <c r="Q35" s="29">
        <f t="shared" si="23"/>
        <v>7</v>
      </c>
      <c r="R35">
        <f t="shared" si="15"/>
        <v>28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>
        <v>6</v>
      </c>
      <c r="D36" s="29">
        <v>8</v>
      </c>
      <c r="E36" s="29">
        <v>8</v>
      </c>
      <c r="F36" s="29">
        <v>8</v>
      </c>
      <c r="G36" s="29"/>
      <c r="H36" s="26">
        <f t="shared" si="18"/>
        <v>6</v>
      </c>
      <c r="I36" s="12">
        <f t="shared" si="19"/>
        <v>8</v>
      </c>
      <c r="J36" s="17">
        <v>4</v>
      </c>
      <c r="K36" s="12">
        <f t="shared" si="20"/>
        <v>64</v>
      </c>
      <c r="L36" s="48"/>
      <c r="M36" s="29">
        <f t="shared" si="21"/>
        <v>6</v>
      </c>
      <c r="N36">
        <f t="shared" si="13"/>
        <v>24</v>
      </c>
      <c r="O36" s="29">
        <f t="shared" si="22"/>
        <v>8</v>
      </c>
      <c r="P36">
        <f t="shared" si="14"/>
        <v>32</v>
      </c>
      <c r="Q36" s="29">
        <f t="shared" si="23"/>
        <v>8</v>
      </c>
      <c r="R36">
        <f t="shared" si="15"/>
        <v>32</v>
      </c>
      <c r="S36" s="29">
        <f t="shared" si="24"/>
        <v>8</v>
      </c>
      <c r="T36">
        <f t="shared" si="16"/>
        <v>32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>
        <v>6</v>
      </c>
      <c r="D37" s="29">
        <v>7</v>
      </c>
      <c r="E37" s="29">
        <v>7</v>
      </c>
      <c r="F37" s="29">
        <v>7</v>
      </c>
      <c r="G37" s="29"/>
      <c r="H37" s="26">
        <f t="shared" si="18"/>
        <v>6</v>
      </c>
      <c r="I37" s="12">
        <f t="shared" si="19"/>
        <v>7</v>
      </c>
      <c r="J37" s="17">
        <v>3</v>
      </c>
      <c r="K37" s="12">
        <f t="shared" si="20"/>
        <v>42</v>
      </c>
      <c r="L37" s="48"/>
      <c r="M37" s="29">
        <f t="shared" si="21"/>
        <v>6</v>
      </c>
      <c r="N37">
        <f t="shared" si="13"/>
        <v>18</v>
      </c>
      <c r="O37" s="29">
        <f t="shared" si="22"/>
        <v>7</v>
      </c>
      <c r="P37">
        <f t="shared" si="14"/>
        <v>21</v>
      </c>
      <c r="Q37" s="29">
        <f t="shared" si="23"/>
        <v>7</v>
      </c>
      <c r="R37">
        <f t="shared" si="15"/>
        <v>21</v>
      </c>
      <c r="S37" s="29">
        <f t="shared" si="24"/>
        <v>7</v>
      </c>
      <c r="T37">
        <f t="shared" si="16"/>
        <v>21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>
        <v>5</v>
      </c>
      <c r="D38" s="29">
        <v>7</v>
      </c>
      <c r="E38" s="29">
        <v>6</v>
      </c>
      <c r="F38" s="29">
        <v>6</v>
      </c>
      <c r="G38" s="29"/>
      <c r="H38" s="26">
        <f t="shared" si="18"/>
        <v>5</v>
      </c>
      <c r="I38" s="12">
        <f t="shared" si="19"/>
        <v>7</v>
      </c>
      <c r="J38" s="17">
        <v>5</v>
      </c>
      <c r="K38" s="12">
        <f t="shared" si="20"/>
        <v>60</v>
      </c>
      <c r="L38" s="48"/>
      <c r="M38" s="29">
        <f t="shared" si="21"/>
        <v>5</v>
      </c>
      <c r="N38">
        <f t="shared" si="13"/>
        <v>25</v>
      </c>
      <c r="O38" s="29">
        <f t="shared" si="22"/>
        <v>7</v>
      </c>
      <c r="P38">
        <f t="shared" si="14"/>
        <v>35</v>
      </c>
      <c r="Q38" s="29">
        <f t="shared" si="23"/>
        <v>6</v>
      </c>
      <c r="R38">
        <f t="shared" si="15"/>
        <v>30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>
        <v>6</v>
      </c>
      <c r="D39" s="29">
        <v>5</v>
      </c>
      <c r="E39" s="29">
        <v>3</v>
      </c>
      <c r="F39" s="29">
        <v>7</v>
      </c>
      <c r="G39" s="29"/>
      <c r="H39" s="26">
        <f t="shared" si="18"/>
        <v>3</v>
      </c>
      <c r="I39" s="12">
        <f t="shared" si="19"/>
        <v>7</v>
      </c>
      <c r="J39" s="17">
        <v>1</v>
      </c>
      <c r="K39" s="12">
        <f t="shared" si="20"/>
        <v>11</v>
      </c>
      <c r="L39" s="48"/>
      <c r="M39" s="29">
        <f t="shared" si="21"/>
        <v>6</v>
      </c>
      <c r="N39">
        <f t="shared" si="13"/>
        <v>6</v>
      </c>
      <c r="O39" s="29">
        <f t="shared" si="22"/>
        <v>5</v>
      </c>
      <c r="P39">
        <f t="shared" si="14"/>
        <v>5</v>
      </c>
      <c r="Q39" s="29">
        <f t="shared" si="23"/>
        <v>3</v>
      </c>
      <c r="R39">
        <f t="shared" si="15"/>
        <v>3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>
        <v>5</v>
      </c>
      <c r="D40" s="29">
        <v>6</v>
      </c>
      <c r="E40" s="29">
        <v>6</v>
      </c>
      <c r="F40" s="29">
        <v>7</v>
      </c>
      <c r="G40" s="29"/>
      <c r="H40" s="26">
        <f t="shared" si="18"/>
        <v>5</v>
      </c>
      <c r="I40" s="12">
        <f t="shared" si="19"/>
        <v>7</v>
      </c>
      <c r="J40" s="17">
        <v>5</v>
      </c>
      <c r="K40" s="12">
        <f t="shared" si="20"/>
        <v>60</v>
      </c>
      <c r="L40" s="48"/>
      <c r="M40" s="29">
        <f t="shared" si="21"/>
        <v>5</v>
      </c>
      <c r="N40">
        <f t="shared" si="13"/>
        <v>25</v>
      </c>
      <c r="O40" s="29">
        <f t="shared" si="22"/>
        <v>6</v>
      </c>
      <c r="P40">
        <f t="shared" si="14"/>
        <v>30</v>
      </c>
      <c r="Q40" s="29">
        <f t="shared" si="23"/>
        <v>6</v>
      </c>
      <c r="R40">
        <f t="shared" si="15"/>
        <v>30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>
        <v>4</v>
      </c>
      <c r="D41" s="29">
        <v>7</v>
      </c>
      <c r="E41" s="29">
        <v>6</v>
      </c>
      <c r="F41" s="29">
        <v>6</v>
      </c>
      <c r="G41" s="29"/>
      <c r="H41" s="26">
        <f t="shared" si="18"/>
        <v>4</v>
      </c>
      <c r="I41" s="12">
        <f t="shared" si="19"/>
        <v>7</v>
      </c>
      <c r="J41" s="17">
        <v>3</v>
      </c>
      <c r="K41" s="12">
        <f t="shared" si="20"/>
        <v>36</v>
      </c>
      <c r="L41" s="48"/>
      <c r="M41" s="29">
        <f t="shared" si="21"/>
        <v>4</v>
      </c>
      <c r="N41">
        <f t="shared" si="13"/>
        <v>12</v>
      </c>
      <c r="O41" s="29">
        <f t="shared" si="22"/>
        <v>7</v>
      </c>
      <c r="P41">
        <f t="shared" si="14"/>
        <v>21</v>
      </c>
      <c r="Q41" s="29">
        <f t="shared" si="23"/>
        <v>6</v>
      </c>
      <c r="R41">
        <f t="shared" si="15"/>
        <v>18</v>
      </c>
      <c r="S41" s="29">
        <f t="shared" si="24"/>
        <v>6</v>
      </c>
      <c r="T41">
        <f t="shared" si="16"/>
        <v>18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>
        <v>5</v>
      </c>
      <c r="D42" s="29">
        <v>5</v>
      </c>
      <c r="E42" s="29">
        <v>6</v>
      </c>
      <c r="F42" s="29">
        <v>6</v>
      </c>
      <c r="G42" s="29"/>
      <c r="H42" s="26">
        <f t="shared" si="18"/>
        <v>5</v>
      </c>
      <c r="I42" s="12">
        <f t="shared" si="19"/>
        <v>6</v>
      </c>
      <c r="J42" s="17">
        <v>4</v>
      </c>
      <c r="K42" s="12">
        <f t="shared" si="20"/>
        <v>44</v>
      </c>
      <c r="L42" s="48"/>
      <c r="M42" s="29">
        <f t="shared" si="21"/>
        <v>5</v>
      </c>
      <c r="N42">
        <f t="shared" si="13"/>
        <v>20</v>
      </c>
      <c r="O42" s="29">
        <f t="shared" si="22"/>
        <v>5</v>
      </c>
      <c r="P42">
        <f t="shared" si="14"/>
        <v>20</v>
      </c>
      <c r="Q42" s="29">
        <f t="shared" si="23"/>
        <v>6</v>
      </c>
      <c r="R42">
        <f t="shared" si="15"/>
        <v>24</v>
      </c>
      <c r="S42" s="29">
        <f t="shared" si="24"/>
        <v>6</v>
      </c>
      <c r="T42">
        <f t="shared" si="16"/>
        <v>24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>
        <v>4</v>
      </c>
      <c r="D43" s="29">
        <v>5</v>
      </c>
      <c r="E43" s="29">
        <v>4</v>
      </c>
      <c r="F43" s="29">
        <v>4</v>
      </c>
      <c r="G43" s="29"/>
      <c r="H43" s="26">
        <f t="shared" si="18"/>
        <v>4</v>
      </c>
      <c r="I43" s="12">
        <f t="shared" si="19"/>
        <v>5</v>
      </c>
      <c r="J43" s="17">
        <v>3</v>
      </c>
      <c r="K43" s="12">
        <f t="shared" si="20"/>
        <v>24</v>
      </c>
      <c r="L43" s="48"/>
      <c r="M43" s="29">
        <f t="shared" si="21"/>
        <v>4</v>
      </c>
      <c r="N43">
        <f t="shared" si="13"/>
        <v>12</v>
      </c>
      <c r="O43" s="29">
        <f t="shared" si="22"/>
        <v>5</v>
      </c>
      <c r="P43">
        <f t="shared" si="14"/>
        <v>15</v>
      </c>
      <c r="Q43" s="29">
        <f t="shared" si="23"/>
        <v>4</v>
      </c>
      <c r="R43">
        <f t="shared" si="15"/>
        <v>12</v>
      </c>
      <c r="S43" s="29">
        <f t="shared" si="24"/>
        <v>4</v>
      </c>
      <c r="T43">
        <f t="shared" si="16"/>
        <v>12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>
        <v>6</v>
      </c>
      <c r="D44" s="29">
        <v>6</v>
      </c>
      <c r="E44" s="29">
        <v>7</v>
      </c>
      <c r="F44" s="29">
        <v>7</v>
      </c>
      <c r="G44" s="29"/>
      <c r="H44" s="26">
        <f t="shared" si="18"/>
        <v>6</v>
      </c>
      <c r="I44" s="12">
        <f t="shared" si="19"/>
        <v>7</v>
      </c>
      <c r="J44" s="17">
        <v>4</v>
      </c>
      <c r="K44" s="12">
        <f t="shared" si="20"/>
        <v>52</v>
      </c>
      <c r="L44" s="48"/>
      <c r="M44" s="29">
        <f t="shared" si="21"/>
        <v>6</v>
      </c>
      <c r="N44">
        <f t="shared" si="13"/>
        <v>24</v>
      </c>
      <c r="O44" s="29">
        <f t="shared" si="22"/>
        <v>6</v>
      </c>
      <c r="P44">
        <f t="shared" si="14"/>
        <v>24</v>
      </c>
      <c r="Q44" s="29">
        <f t="shared" si="23"/>
        <v>7</v>
      </c>
      <c r="R44">
        <f t="shared" si="15"/>
        <v>28</v>
      </c>
      <c r="S44" s="29">
        <f>F44</f>
        <v>7</v>
      </c>
      <c r="T44">
        <f t="shared" si="16"/>
        <v>28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266</v>
      </c>
      <c r="D45" s="51">
        <f>P45</f>
        <v>337</v>
      </c>
      <c r="E45" s="51">
        <f>R45</f>
        <v>324</v>
      </c>
      <c r="F45" s="51">
        <f>T45</f>
        <v>347</v>
      </c>
      <c r="G45" s="51">
        <f>V45</f>
        <v>0</v>
      </c>
      <c r="H45" s="63" t="s">
        <v>8</v>
      </c>
      <c r="I45" s="64"/>
      <c r="J45" s="65"/>
      <c r="K45" s="20">
        <f>SUM(K28:K44)</f>
        <v>645</v>
      </c>
      <c r="L45" s="48">
        <f>K45/2</f>
        <v>322.5</v>
      </c>
      <c r="M45" s="19"/>
      <c r="N45">
        <f>SUM(N28:N44)</f>
        <v>266</v>
      </c>
      <c r="P45">
        <f>SUM(P28:P44)</f>
        <v>337</v>
      </c>
      <c r="R45">
        <f>SUM(R28:R44)</f>
        <v>324</v>
      </c>
      <c r="T45">
        <f>SUM(T28:T44)</f>
        <v>347</v>
      </c>
      <c r="V45">
        <f>SUM(V28:V44)</f>
        <v>0</v>
      </c>
    </row>
    <row r="46" spans="1:23" ht="12.75">
      <c r="A46" s="6"/>
      <c r="B46" s="6"/>
      <c r="C46" s="52">
        <f>N46-1</f>
        <v>-0.17519379844961236</v>
      </c>
      <c r="D46" s="53">
        <f>P46-1</f>
        <v>0.04496124031007742</v>
      </c>
      <c r="E46" s="53">
        <f>R46-1</f>
        <v>0.0046511627906977715</v>
      </c>
      <c r="F46" s="53">
        <f>T46-1</f>
        <v>0.07596899224806197</v>
      </c>
      <c r="G46" s="53">
        <f>V46-1</f>
        <v>-1</v>
      </c>
      <c r="H46" s="6"/>
      <c r="I46" s="6"/>
      <c r="J46" s="6"/>
      <c r="K46" s="6"/>
      <c r="L46" s="48"/>
      <c r="M46" s="5"/>
      <c r="N46" s="49">
        <f>N45/L45</f>
        <v>0.8248062015503876</v>
      </c>
      <c r="O46" s="6"/>
      <c r="P46" s="49">
        <f>P45/L45</f>
        <v>1.0449612403100774</v>
      </c>
      <c r="Q46" s="6"/>
      <c r="R46" s="49">
        <f>R45/L45</f>
        <v>1.0046511627906978</v>
      </c>
      <c r="S46" s="6"/>
      <c r="T46" s="49">
        <f>T45/L45</f>
        <v>1.075968992248062</v>
      </c>
      <c r="U46" s="6"/>
      <c r="V46" s="49">
        <f>V45/L45</f>
        <v>0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18</v>
      </c>
      <c r="B49" s="31" t="str">
        <f>B3</f>
        <v>Синдаров Руслан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>
        <v>6</v>
      </c>
      <c r="D51" s="29">
        <v>7</v>
      </c>
      <c r="E51" s="29">
        <v>7</v>
      </c>
      <c r="F51" s="29">
        <v>7</v>
      </c>
      <c r="G51" s="29"/>
      <c r="H51" s="26">
        <f>MIN(C51:F51)</f>
        <v>6</v>
      </c>
      <c r="I51" s="12">
        <f>MAX(C51:F51)</f>
        <v>7</v>
      </c>
      <c r="J51" s="17">
        <v>3</v>
      </c>
      <c r="K51" s="12">
        <f>(C51+D51+E51+F51-H51-I51)*J51</f>
        <v>42</v>
      </c>
      <c r="L51" s="48"/>
      <c r="M51" s="29">
        <f>C51</f>
        <v>6</v>
      </c>
      <c r="N51">
        <f aca="true" t="shared" si="26" ref="N51:N67">M51*W51</f>
        <v>18</v>
      </c>
      <c r="O51" s="29">
        <f>D51</f>
        <v>7</v>
      </c>
      <c r="P51">
        <f aca="true" t="shared" si="27" ref="P51:P67">O51*W51</f>
        <v>21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>
        <v>2</v>
      </c>
      <c r="D52" s="29">
        <v>2</v>
      </c>
      <c r="E52" s="29">
        <v>3</v>
      </c>
      <c r="F52" s="29">
        <v>2</v>
      </c>
      <c r="G52" s="29"/>
      <c r="H52" s="26">
        <f aca="true" t="shared" si="31" ref="H52:H67">MIN(C52:F52)</f>
        <v>2</v>
      </c>
      <c r="I52" s="12">
        <f aca="true" t="shared" si="32" ref="I52:I67">MAX(C52:F52)</f>
        <v>3</v>
      </c>
      <c r="J52" s="17">
        <v>3</v>
      </c>
      <c r="K52" s="12">
        <f aca="true" t="shared" si="33" ref="K52:K67">(C52+D52+E52+F52-H52-I52)*J52</f>
        <v>12</v>
      </c>
      <c r="L52" s="48"/>
      <c r="M52" s="29">
        <f aca="true" t="shared" si="34" ref="M52:M67">C52</f>
        <v>2</v>
      </c>
      <c r="N52">
        <f t="shared" si="26"/>
        <v>6</v>
      </c>
      <c r="O52" s="29">
        <f aca="true" t="shared" si="35" ref="O52:O67">D52</f>
        <v>2</v>
      </c>
      <c r="P52">
        <f t="shared" si="27"/>
        <v>6</v>
      </c>
      <c r="Q52" s="29">
        <f aca="true" t="shared" si="36" ref="Q52:Q67">E52</f>
        <v>3</v>
      </c>
      <c r="R52">
        <f t="shared" si="28"/>
        <v>9</v>
      </c>
      <c r="S52" s="29">
        <f aca="true" t="shared" si="37" ref="S52:S66">F52</f>
        <v>2</v>
      </c>
      <c r="T52">
        <f t="shared" si="29"/>
        <v>6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>
        <v>5</v>
      </c>
      <c r="D53" s="29">
        <v>5</v>
      </c>
      <c r="E53" s="29">
        <v>6</v>
      </c>
      <c r="F53" s="29">
        <v>6</v>
      </c>
      <c r="G53" s="29"/>
      <c r="H53" s="26">
        <f t="shared" si="31"/>
        <v>5</v>
      </c>
      <c r="I53" s="12">
        <f t="shared" si="32"/>
        <v>6</v>
      </c>
      <c r="J53" s="17">
        <v>4</v>
      </c>
      <c r="K53" s="12">
        <f t="shared" si="33"/>
        <v>44</v>
      </c>
      <c r="L53" s="48"/>
      <c r="M53" s="29">
        <f t="shared" si="34"/>
        <v>5</v>
      </c>
      <c r="N53">
        <f t="shared" si="26"/>
        <v>20</v>
      </c>
      <c r="O53" s="29">
        <f t="shared" si="35"/>
        <v>5</v>
      </c>
      <c r="P53">
        <f t="shared" si="27"/>
        <v>20</v>
      </c>
      <c r="Q53" s="29">
        <f t="shared" si="36"/>
        <v>6</v>
      </c>
      <c r="R53">
        <f t="shared" si="28"/>
        <v>24</v>
      </c>
      <c r="S53" s="29">
        <f t="shared" si="37"/>
        <v>6</v>
      </c>
      <c r="T53">
        <f t="shared" si="29"/>
        <v>24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>
        <v>7</v>
      </c>
      <c r="D54" s="29">
        <v>7</v>
      </c>
      <c r="E54" s="29">
        <v>7</v>
      </c>
      <c r="F54" s="29">
        <v>8</v>
      </c>
      <c r="G54" s="29"/>
      <c r="H54" s="26">
        <f t="shared" si="31"/>
        <v>7</v>
      </c>
      <c r="I54" s="12">
        <f t="shared" si="32"/>
        <v>8</v>
      </c>
      <c r="J54" s="17">
        <v>3</v>
      </c>
      <c r="K54" s="12">
        <f t="shared" si="33"/>
        <v>42</v>
      </c>
      <c r="L54" s="48"/>
      <c r="M54" s="29">
        <f t="shared" si="34"/>
        <v>7</v>
      </c>
      <c r="N54">
        <f t="shared" si="26"/>
        <v>21</v>
      </c>
      <c r="O54" s="29">
        <f t="shared" si="35"/>
        <v>7</v>
      </c>
      <c r="P54">
        <f t="shared" si="27"/>
        <v>21</v>
      </c>
      <c r="Q54" s="29">
        <f t="shared" si="36"/>
        <v>7</v>
      </c>
      <c r="R54">
        <f t="shared" si="28"/>
        <v>21</v>
      </c>
      <c r="S54" s="29">
        <f t="shared" si="37"/>
        <v>8</v>
      </c>
      <c r="T54">
        <f t="shared" si="29"/>
        <v>24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>
        <v>6</v>
      </c>
      <c r="D55" s="29">
        <v>6</v>
      </c>
      <c r="E55" s="29">
        <v>7</v>
      </c>
      <c r="F55" s="29">
        <v>7</v>
      </c>
      <c r="G55" s="29"/>
      <c r="H55" s="26">
        <f t="shared" si="31"/>
        <v>6</v>
      </c>
      <c r="I55" s="12">
        <f t="shared" si="32"/>
        <v>7</v>
      </c>
      <c r="J55" s="17">
        <v>4</v>
      </c>
      <c r="K55" s="12">
        <f t="shared" si="33"/>
        <v>52</v>
      </c>
      <c r="L55" s="48"/>
      <c r="M55" s="29">
        <f t="shared" si="34"/>
        <v>6</v>
      </c>
      <c r="N55">
        <f t="shared" si="26"/>
        <v>24</v>
      </c>
      <c r="O55" s="29">
        <f t="shared" si="35"/>
        <v>6</v>
      </c>
      <c r="P55">
        <f t="shared" si="27"/>
        <v>24</v>
      </c>
      <c r="Q55" s="29">
        <f t="shared" si="36"/>
        <v>7</v>
      </c>
      <c r="R55">
        <f t="shared" si="28"/>
        <v>28</v>
      </c>
      <c r="S55" s="29">
        <f t="shared" si="37"/>
        <v>7</v>
      </c>
      <c r="T55">
        <f t="shared" si="29"/>
        <v>28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>
        <v>6</v>
      </c>
      <c r="D56" s="29">
        <v>6</v>
      </c>
      <c r="E56" s="29">
        <v>8</v>
      </c>
      <c r="F56" s="29">
        <v>7</v>
      </c>
      <c r="G56" s="29"/>
      <c r="H56" s="26">
        <f t="shared" si="31"/>
        <v>6</v>
      </c>
      <c r="I56" s="12">
        <f t="shared" si="32"/>
        <v>8</v>
      </c>
      <c r="J56" s="17">
        <v>2</v>
      </c>
      <c r="K56" s="12">
        <f t="shared" si="33"/>
        <v>26</v>
      </c>
      <c r="L56" s="48"/>
      <c r="M56" s="29">
        <f t="shared" si="34"/>
        <v>6</v>
      </c>
      <c r="N56">
        <f t="shared" si="26"/>
        <v>12</v>
      </c>
      <c r="O56" s="29">
        <f t="shared" si="35"/>
        <v>6</v>
      </c>
      <c r="P56">
        <f t="shared" si="27"/>
        <v>12</v>
      </c>
      <c r="Q56" s="29">
        <f t="shared" si="36"/>
        <v>8</v>
      </c>
      <c r="R56">
        <f t="shared" si="28"/>
        <v>16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>
        <v>5</v>
      </c>
      <c r="D57" s="29">
        <v>6</v>
      </c>
      <c r="E57" s="29">
        <v>7</v>
      </c>
      <c r="F57" s="29">
        <v>6</v>
      </c>
      <c r="G57" s="29"/>
      <c r="H57" s="26">
        <f t="shared" si="31"/>
        <v>5</v>
      </c>
      <c r="I57" s="12">
        <f t="shared" si="32"/>
        <v>7</v>
      </c>
      <c r="J57" s="17">
        <v>5</v>
      </c>
      <c r="K57" s="12">
        <f t="shared" si="33"/>
        <v>60</v>
      </c>
      <c r="L57" s="48"/>
      <c r="M57" s="29">
        <f t="shared" si="34"/>
        <v>5</v>
      </c>
      <c r="N57">
        <f t="shared" si="26"/>
        <v>25</v>
      </c>
      <c r="O57" s="29">
        <f t="shared" si="35"/>
        <v>6</v>
      </c>
      <c r="P57">
        <f t="shared" si="27"/>
        <v>30</v>
      </c>
      <c r="Q57" s="29">
        <f t="shared" si="36"/>
        <v>7</v>
      </c>
      <c r="R57">
        <f t="shared" si="28"/>
        <v>35</v>
      </c>
      <c r="S57" s="29">
        <f t="shared" si="37"/>
        <v>6</v>
      </c>
      <c r="T57">
        <f t="shared" si="29"/>
        <v>30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>
        <v>5</v>
      </c>
      <c r="D58" s="29">
        <v>6</v>
      </c>
      <c r="E58" s="29">
        <v>7</v>
      </c>
      <c r="F58" s="29">
        <v>6</v>
      </c>
      <c r="G58" s="29"/>
      <c r="H58" s="26">
        <f t="shared" si="31"/>
        <v>5</v>
      </c>
      <c r="I58" s="12">
        <f t="shared" si="32"/>
        <v>7</v>
      </c>
      <c r="J58" s="17">
        <v>4</v>
      </c>
      <c r="K58" s="12">
        <f t="shared" si="33"/>
        <v>48</v>
      </c>
      <c r="L58" s="48"/>
      <c r="M58" s="29">
        <f t="shared" si="34"/>
        <v>5</v>
      </c>
      <c r="N58">
        <f t="shared" si="26"/>
        <v>20</v>
      </c>
      <c r="O58" s="29">
        <f t="shared" si="35"/>
        <v>6</v>
      </c>
      <c r="P58">
        <f t="shared" si="27"/>
        <v>24</v>
      </c>
      <c r="Q58" s="29">
        <f t="shared" si="36"/>
        <v>7</v>
      </c>
      <c r="R58">
        <f t="shared" si="28"/>
        <v>28</v>
      </c>
      <c r="S58" s="29">
        <f t="shared" si="37"/>
        <v>6</v>
      </c>
      <c r="T58">
        <f t="shared" si="29"/>
        <v>24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>
        <v>6</v>
      </c>
      <c r="D59" s="29">
        <v>7</v>
      </c>
      <c r="E59" s="29">
        <v>7</v>
      </c>
      <c r="F59" s="29">
        <v>7</v>
      </c>
      <c r="G59" s="29"/>
      <c r="H59" s="26">
        <f t="shared" si="31"/>
        <v>6</v>
      </c>
      <c r="I59" s="12">
        <f t="shared" si="32"/>
        <v>7</v>
      </c>
      <c r="J59" s="17">
        <v>4</v>
      </c>
      <c r="K59" s="12">
        <f t="shared" si="33"/>
        <v>56</v>
      </c>
      <c r="L59" s="48"/>
      <c r="M59" s="29">
        <f t="shared" si="34"/>
        <v>6</v>
      </c>
      <c r="N59">
        <f t="shared" si="26"/>
        <v>24</v>
      </c>
      <c r="O59" s="29">
        <f t="shared" si="35"/>
        <v>7</v>
      </c>
      <c r="P59">
        <f t="shared" si="27"/>
        <v>28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>
        <v>5</v>
      </c>
      <c r="D60" s="29">
        <v>6</v>
      </c>
      <c r="E60" s="29">
        <v>7</v>
      </c>
      <c r="F60" s="29">
        <v>7</v>
      </c>
      <c r="G60" s="29"/>
      <c r="H60" s="26">
        <f t="shared" si="31"/>
        <v>5</v>
      </c>
      <c r="I60" s="12">
        <f t="shared" si="32"/>
        <v>7</v>
      </c>
      <c r="J60" s="17">
        <v>3</v>
      </c>
      <c r="K60" s="12">
        <f t="shared" si="33"/>
        <v>39</v>
      </c>
      <c r="L60" s="48"/>
      <c r="M60" s="29">
        <f t="shared" si="34"/>
        <v>5</v>
      </c>
      <c r="N60">
        <f t="shared" si="26"/>
        <v>15</v>
      </c>
      <c r="O60" s="29">
        <f t="shared" si="35"/>
        <v>6</v>
      </c>
      <c r="P60">
        <f t="shared" si="27"/>
        <v>18</v>
      </c>
      <c r="Q60" s="29">
        <f t="shared" si="36"/>
        <v>7</v>
      </c>
      <c r="R60">
        <f t="shared" si="28"/>
        <v>21</v>
      </c>
      <c r="S60" s="29">
        <f t="shared" si="37"/>
        <v>7</v>
      </c>
      <c r="T60">
        <f t="shared" si="29"/>
        <v>21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>
        <v>5</v>
      </c>
      <c r="D61" s="29">
        <v>6</v>
      </c>
      <c r="E61" s="29">
        <v>6</v>
      </c>
      <c r="F61" s="29">
        <v>6</v>
      </c>
      <c r="G61" s="29"/>
      <c r="H61" s="26">
        <f t="shared" si="31"/>
        <v>5</v>
      </c>
      <c r="I61" s="12">
        <f t="shared" si="32"/>
        <v>6</v>
      </c>
      <c r="J61" s="17">
        <v>5</v>
      </c>
      <c r="K61" s="12">
        <f t="shared" si="33"/>
        <v>60</v>
      </c>
      <c r="L61" s="48"/>
      <c r="M61" s="29">
        <f t="shared" si="34"/>
        <v>5</v>
      </c>
      <c r="N61">
        <f t="shared" si="26"/>
        <v>25</v>
      </c>
      <c r="O61" s="29">
        <f t="shared" si="35"/>
        <v>6</v>
      </c>
      <c r="P61">
        <f t="shared" si="27"/>
        <v>30</v>
      </c>
      <c r="Q61" s="29">
        <f t="shared" si="36"/>
        <v>6</v>
      </c>
      <c r="R61">
        <f t="shared" si="28"/>
        <v>30</v>
      </c>
      <c r="S61" s="29">
        <f t="shared" si="37"/>
        <v>6</v>
      </c>
      <c r="T61">
        <f t="shared" si="29"/>
        <v>30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>
        <v>6</v>
      </c>
      <c r="D62" s="29">
        <v>6</v>
      </c>
      <c r="E62" s="29">
        <v>7</v>
      </c>
      <c r="F62" s="29">
        <v>7</v>
      </c>
      <c r="G62" s="29"/>
      <c r="H62" s="26">
        <f t="shared" si="31"/>
        <v>6</v>
      </c>
      <c r="I62" s="12">
        <f t="shared" si="32"/>
        <v>7</v>
      </c>
      <c r="J62" s="17">
        <v>1</v>
      </c>
      <c r="K62" s="12">
        <f t="shared" si="33"/>
        <v>13</v>
      </c>
      <c r="L62" s="48"/>
      <c r="M62" s="29">
        <f t="shared" si="34"/>
        <v>6</v>
      </c>
      <c r="N62">
        <f t="shared" si="26"/>
        <v>6</v>
      </c>
      <c r="O62" s="29">
        <f t="shared" si="35"/>
        <v>6</v>
      </c>
      <c r="P62">
        <f t="shared" si="27"/>
        <v>6</v>
      </c>
      <c r="Q62" s="29">
        <f t="shared" si="36"/>
        <v>7</v>
      </c>
      <c r="R62">
        <f t="shared" si="28"/>
        <v>7</v>
      </c>
      <c r="S62" s="29">
        <f t="shared" si="37"/>
        <v>7</v>
      </c>
      <c r="T62">
        <f t="shared" si="29"/>
        <v>7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>
        <v>6</v>
      </c>
      <c r="D63" s="29">
        <v>6</v>
      </c>
      <c r="E63" s="29">
        <v>7</v>
      </c>
      <c r="F63" s="29">
        <v>7</v>
      </c>
      <c r="G63" s="29"/>
      <c r="H63" s="26">
        <f t="shared" si="31"/>
        <v>6</v>
      </c>
      <c r="I63" s="12">
        <f t="shared" si="32"/>
        <v>7</v>
      </c>
      <c r="J63" s="17">
        <v>5</v>
      </c>
      <c r="K63" s="12">
        <f t="shared" si="33"/>
        <v>65</v>
      </c>
      <c r="L63" s="48"/>
      <c r="M63" s="29">
        <f t="shared" si="34"/>
        <v>6</v>
      </c>
      <c r="N63">
        <f t="shared" si="26"/>
        <v>30</v>
      </c>
      <c r="O63" s="29">
        <f t="shared" si="35"/>
        <v>6</v>
      </c>
      <c r="P63">
        <f t="shared" si="27"/>
        <v>30</v>
      </c>
      <c r="Q63" s="29">
        <f t="shared" si="36"/>
        <v>7</v>
      </c>
      <c r="R63">
        <f t="shared" si="28"/>
        <v>35</v>
      </c>
      <c r="S63" s="29">
        <f t="shared" si="37"/>
        <v>7</v>
      </c>
      <c r="T63">
        <f t="shared" si="29"/>
        <v>35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>
        <v>7</v>
      </c>
      <c r="D64" s="29">
        <v>8</v>
      </c>
      <c r="E64" s="29">
        <v>8</v>
      </c>
      <c r="F64" s="29">
        <v>8</v>
      </c>
      <c r="G64" s="29"/>
      <c r="H64" s="26">
        <f t="shared" si="31"/>
        <v>7</v>
      </c>
      <c r="I64" s="12">
        <f t="shared" si="32"/>
        <v>8</v>
      </c>
      <c r="J64" s="17">
        <v>3</v>
      </c>
      <c r="K64" s="12">
        <f t="shared" si="33"/>
        <v>48</v>
      </c>
      <c r="L64" s="48"/>
      <c r="M64" s="29">
        <f t="shared" si="34"/>
        <v>7</v>
      </c>
      <c r="N64">
        <f t="shared" si="26"/>
        <v>21</v>
      </c>
      <c r="O64" s="29">
        <f t="shared" si="35"/>
        <v>8</v>
      </c>
      <c r="P64">
        <f t="shared" si="27"/>
        <v>24</v>
      </c>
      <c r="Q64" s="29">
        <f t="shared" si="36"/>
        <v>8</v>
      </c>
      <c r="R64">
        <f t="shared" si="28"/>
        <v>24</v>
      </c>
      <c r="S64" s="29">
        <f t="shared" si="37"/>
        <v>8</v>
      </c>
      <c r="T64">
        <f t="shared" si="29"/>
        <v>24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>
        <v>7</v>
      </c>
      <c r="D65" s="29">
        <v>7</v>
      </c>
      <c r="E65" s="29">
        <v>7</v>
      </c>
      <c r="F65" s="29">
        <v>7</v>
      </c>
      <c r="G65" s="29"/>
      <c r="H65" s="26">
        <f t="shared" si="31"/>
        <v>7</v>
      </c>
      <c r="I65" s="12">
        <f t="shared" si="32"/>
        <v>7</v>
      </c>
      <c r="J65" s="17">
        <v>4</v>
      </c>
      <c r="K65" s="12">
        <f t="shared" si="33"/>
        <v>56</v>
      </c>
      <c r="L65" s="48"/>
      <c r="M65" s="29">
        <f t="shared" si="34"/>
        <v>7</v>
      </c>
      <c r="N65">
        <f t="shared" si="26"/>
        <v>28</v>
      </c>
      <c r="O65" s="29">
        <f t="shared" si="35"/>
        <v>7</v>
      </c>
      <c r="P65">
        <f t="shared" si="27"/>
        <v>28</v>
      </c>
      <c r="Q65" s="29">
        <f t="shared" si="36"/>
        <v>7</v>
      </c>
      <c r="R65">
        <f t="shared" si="28"/>
        <v>28</v>
      </c>
      <c r="S65" s="29">
        <f t="shared" si="37"/>
        <v>7</v>
      </c>
      <c r="T65">
        <f t="shared" si="29"/>
        <v>28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>
        <v>7</v>
      </c>
      <c r="D66" s="29">
        <v>7</v>
      </c>
      <c r="E66" s="29">
        <v>7</v>
      </c>
      <c r="F66" s="29">
        <v>7</v>
      </c>
      <c r="G66" s="29"/>
      <c r="H66" s="26">
        <f t="shared" si="31"/>
        <v>7</v>
      </c>
      <c r="I66" s="12">
        <f t="shared" si="32"/>
        <v>7</v>
      </c>
      <c r="J66" s="17">
        <v>3</v>
      </c>
      <c r="K66" s="12">
        <f t="shared" si="33"/>
        <v>42</v>
      </c>
      <c r="L66" s="48"/>
      <c r="M66" s="29">
        <f t="shared" si="34"/>
        <v>7</v>
      </c>
      <c r="N66">
        <f t="shared" si="26"/>
        <v>21</v>
      </c>
      <c r="O66" s="29">
        <f t="shared" si="35"/>
        <v>7</v>
      </c>
      <c r="P66">
        <f t="shared" si="27"/>
        <v>21</v>
      </c>
      <c r="Q66" s="29">
        <f t="shared" si="36"/>
        <v>7</v>
      </c>
      <c r="R66">
        <f t="shared" si="28"/>
        <v>21</v>
      </c>
      <c r="S66" s="29">
        <f t="shared" si="37"/>
        <v>7</v>
      </c>
      <c r="T66">
        <f t="shared" si="29"/>
        <v>21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>
        <v>6</v>
      </c>
      <c r="D67" s="29">
        <v>5</v>
      </c>
      <c r="E67" s="29">
        <v>7</v>
      </c>
      <c r="F67" s="29">
        <v>7</v>
      </c>
      <c r="G67" s="29"/>
      <c r="H67" s="26">
        <f t="shared" si="31"/>
        <v>5</v>
      </c>
      <c r="I67" s="12">
        <f t="shared" si="32"/>
        <v>7</v>
      </c>
      <c r="J67" s="17">
        <v>4</v>
      </c>
      <c r="K67" s="12">
        <f t="shared" si="33"/>
        <v>52</v>
      </c>
      <c r="L67" s="48"/>
      <c r="M67" s="29">
        <f t="shared" si="34"/>
        <v>6</v>
      </c>
      <c r="N67">
        <f t="shared" si="26"/>
        <v>24</v>
      </c>
      <c r="O67" s="29">
        <f t="shared" si="35"/>
        <v>5</v>
      </c>
      <c r="P67">
        <f t="shared" si="27"/>
        <v>20</v>
      </c>
      <c r="Q67" s="29">
        <f t="shared" si="36"/>
        <v>7</v>
      </c>
      <c r="R67">
        <f t="shared" si="28"/>
        <v>28</v>
      </c>
      <c r="S67" s="29">
        <f>F67</f>
        <v>7</v>
      </c>
      <c r="T67">
        <f t="shared" si="29"/>
        <v>28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340</v>
      </c>
      <c r="D68" s="51">
        <f>P68</f>
        <v>363</v>
      </c>
      <c r="E68" s="51">
        <f>R68</f>
        <v>404</v>
      </c>
      <c r="F68" s="51">
        <f>T68</f>
        <v>393</v>
      </c>
      <c r="G68" s="51">
        <f>V68</f>
        <v>0</v>
      </c>
      <c r="H68" s="63" t="s">
        <v>8</v>
      </c>
      <c r="I68" s="64"/>
      <c r="J68" s="65"/>
      <c r="K68" s="20">
        <f>SUM(K51:K67)</f>
        <v>757</v>
      </c>
      <c r="L68" s="48">
        <f>K68/2</f>
        <v>378.5</v>
      </c>
      <c r="M68" s="19"/>
      <c r="N68">
        <f>SUM(N51:N67)</f>
        <v>340</v>
      </c>
      <c r="P68">
        <f>SUM(P51:P67)</f>
        <v>363</v>
      </c>
      <c r="R68">
        <f>SUM(R51:R67)</f>
        <v>404</v>
      </c>
      <c r="T68">
        <f>SUM(T51:T67)</f>
        <v>393</v>
      </c>
      <c r="V68">
        <f>SUM(V51:V67)</f>
        <v>0</v>
      </c>
    </row>
    <row r="69" spans="1:23" ht="12.75">
      <c r="A69" s="6"/>
      <c r="B69" s="6"/>
      <c r="C69" s="52">
        <f>N69-1</f>
        <v>-0.10171730515191546</v>
      </c>
      <c r="D69" s="53">
        <f>P69-1</f>
        <v>-0.04095112285336855</v>
      </c>
      <c r="E69" s="53">
        <f>R69-1</f>
        <v>0.06737120211360637</v>
      </c>
      <c r="F69" s="53">
        <f>T69-1</f>
        <v>0.03830911492734468</v>
      </c>
      <c r="G69" s="53">
        <f>V69-1</f>
        <v>-1</v>
      </c>
      <c r="H69" s="6"/>
      <c r="I69" s="6"/>
      <c r="J69" s="6"/>
      <c r="K69" s="6"/>
      <c r="L69" s="48"/>
      <c r="M69" s="5"/>
      <c r="N69" s="49">
        <f>N68/L68</f>
        <v>0.8982826948480845</v>
      </c>
      <c r="O69" s="6"/>
      <c r="P69" s="49">
        <f>P68/L68</f>
        <v>0.9590488771466315</v>
      </c>
      <c r="Q69" s="6"/>
      <c r="R69" s="49">
        <f>R68/L68</f>
        <v>1.0673712021136064</v>
      </c>
      <c r="S69" s="6"/>
      <c r="T69" s="49">
        <f>T68/L68</f>
        <v>1.0383091149273447</v>
      </c>
      <c r="U69" s="6"/>
      <c r="V69" s="49">
        <f>V68/L68</f>
        <v>0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18</v>
      </c>
      <c r="B72" s="31" t="str">
        <f>B26</f>
        <v>Синдаров Руслан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7">
      <selection activeCell="B105" sqref="B10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таблица'!A11</f>
        <v>19</v>
      </c>
      <c r="B3" s="31" t="str">
        <f>'Итоговая таблица'!B11</f>
        <v>Гужвинский Дмитрий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>
        <v>4</v>
      </c>
      <c r="D5" s="29">
        <v>4</v>
      </c>
      <c r="E5" s="29">
        <v>6</v>
      </c>
      <c r="F5" s="29">
        <v>6</v>
      </c>
      <c r="G5" s="29"/>
      <c r="H5" s="26">
        <f>MIN(C5:F5)</f>
        <v>4</v>
      </c>
      <c r="I5" s="12">
        <f>MAX(C5:F5)</f>
        <v>6</v>
      </c>
      <c r="J5" s="17">
        <v>3</v>
      </c>
      <c r="K5" s="12">
        <f>(C5+D5+E5+F5-H5-I5)*J5</f>
        <v>30</v>
      </c>
      <c r="L5" s="48"/>
      <c r="M5" s="29">
        <f>C5</f>
        <v>4</v>
      </c>
      <c r="N5">
        <f aca="true" t="shared" si="0" ref="N5:N21">M5*W5</f>
        <v>12</v>
      </c>
      <c r="O5" s="29">
        <f>D5</f>
        <v>4</v>
      </c>
      <c r="P5">
        <f aca="true" t="shared" si="1" ref="P5:P21">O5*W5</f>
        <v>12</v>
      </c>
      <c r="Q5" s="29">
        <f>E5</f>
        <v>6</v>
      </c>
      <c r="R5">
        <f aca="true" t="shared" si="2" ref="R5:R21">Q5*W5</f>
        <v>18</v>
      </c>
      <c r="S5" s="29">
        <f>F5</f>
        <v>6</v>
      </c>
      <c r="T5">
        <f aca="true" t="shared" si="3" ref="T5:T21">S5*W5</f>
        <v>18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>
        <v>4</v>
      </c>
      <c r="D6" s="29">
        <v>3</v>
      </c>
      <c r="E6" s="29">
        <v>5</v>
      </c>
      <c r="F6" s="29">
        <v>5</v>
      </c>
      <c r="G6" s="29"/>
      <c r="H6" s="26">
        <f aca="true" t="shared" si="5" ref="H6:H21">MIN(C6:F6)</f>
        <v>3</v>
      </c>
      <c r="I6" s="12">
        <f aca="true" t="shared" si="6" ref="I6:I21">MAX(C6:F6)</f>
        <v>5</v>
      </c>
      <c r="J6" s="17">
        <v>3</v>
      </c>
      <c r="K6" s="12">
        <f aca="true" t="shared" si="7" ref="K6:K21">(C6+D6+E6+F6-H6-I6)*J6</f>
        <v>27</v>
      </c>
      <c r="L6" s="48"/>
      <c r="M6" s="29">
        <f aca="true" t="shared" si="8" ref="M6:M21">C6</f>
        <v>4</v>
      </c>
      <c r="N6">
        <f t="shared" si="0"/>
        <v>12</v>
      </c>
      <c r="O6" s="29">
        <f aca="true" t="shared" si="9" ref="O6:O21">D6</f>
        <v>3</v>
      </c>
      <c r="P6">
        <f t="shared" si="1"/>
        <v>9</v>
      </c>
      <c r="Q6" s="29">
        <f aca="true" t="shared" si="10" ref="Q6:Q21">E6</f>
        <v>5</v>
      </c>
      <c r="R6">
        <f t="shared" si="2"/>
        <v>15</v>
      </c>
      <c r="S6" s="29">
        <f aca="true" t="shared" si="11" ref="S6:S20">F6</f>
        <v>5</v>
      </c>
      <c r="T6">
        <f t="shared" si="3"/>
        <v>15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>
        <v>5</v>
      </c>
      <c r="D7" s="29">
        <v>4</v>
      </c>
      <c r="E7" s="29">
        <v>5</v>
      </c>
      <c r="F7" s="29">
        <v>6</v>
      </c>
      <c r="G7" s="29"/>
      <c r="H7" s="26">
        <f t="shared" si="5"/>
        <v>4</v>
      </c>
      <c r="I7" s="12">
        <f t="shared" si="6"/>
        <v>6</v>
      </c>
      <c r="J7" s="17">
        <v>4</v>
      </c>
      <c r="K7" s="12">
        <f t="shared" si="7"/>
        <v>40</v>
      </c>
      <c r="L7" s="48"/>
      <c r="M7" s="29">
        <f t="shared" si="8"/>
        <v>5</v>
      </c>
      <c r="N7">
        <f t="shared" si="0"/>
        <v>20</v>
      </c>
      <c r="O7" s="29">
        <f t="shared" si="9"/>
        <v>4</v>
      </c>
      <c r="P7">
        <f t="shared" si="1"/>
        <v>16</v>
      </c>
      <c r="Q7" s="29">
        <f t="shared" si="10"/>
        <v>5</v>
      </c>
      <c r="R7">
        <f t="shared" si="2"/>
        <v>20</v>
      </c>
      <c r="S7" s="29">
        <f t="shared" si="11"/>
        <v>6</v>
      </c>
      <c r="T7">
        <f t="shared" si="3"/>
        <v>24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>
        <v>5</v>
      </c>
      <c r="D8" s="29">
        <v>4</v>
      </c>
      <c r="E8" s="29">
        <v>4</v>
      </c>
      <c r="F8" s="29">
        <v>6</v>
      </c>
      <c r="G8" s="29"/>
      <c r="H8" s="26">
        <f t="shared" si="5"/>
        <v>4</v>
      </c>
      <c r="I8" s="12">
        <f t="shared" si="6"/>
        <v>6</v>
      </c>
      <c r="J8" s="17">
        <v>3</v>
      </c>
      <c r="K8" s="12">
        <f t="shared" si="7"/>
        <v>27</v>
      </c>
      <c r="L8" s="48"/>
      <c r="M8" s="29">
        <f t="shared" si="8"/>
        <v>5</v>
      </c>
      <c r="N8">
        <f t="shared" si="0"/>
        <v>15</v>
      </c>
      <c r="O8" s="29">
        <f t="shared" si="9"/>
        <v>4</v>
      </c>
      <c r="P8">
        <f t="shared" si="1"/>
        <v>12</v>
      </c>
      <c r="Q8" s="29">
        <f t="shared" si="10"/>
        <v>4</v>
      </c>
      <c r="R8">
        <f t="shared" si="2"/>
        <v>12</v>
      </c>
      <c r="S8" s="29">
        <f t="shared" si="11"/>
        <v>6</v>
      </c>
      <c r="T8">
        <f t="shared" si="3"/>
        <v>18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>
        <v>5</v>
      </c>
      <c r="D9" s="29">
        <v>5</v>
      </c>
      <c r="E9" s="29">
        <v>5</v>
      </c>
      <c r="F9" s="29">
        <v>6</v>
      </c>
      <c r="G9" s="29"/>
      <c r="H9" s="26">
        <f t="shared" si="5"/>
        <v>5</v>
      </c>
      <c r="I9" s="12">
        <f t="shared" si="6"/>
        <v>6</v>
      </c>
      <c r="J9" s="17">
        <v>4</v>
      </c>
      <c r="K9" s="12">
        <f t="shared" si="7"/>
        <v>40</v>
      </c>
      <c r="L9" s="48"/>
      <c r="M9" s="29">
        <f t="shared" si="8"/>
        <v>5</v>
      </c>
      <c r="N9">
        <f t="shared" si="0"/>
        <v>20</v>
      </c>
      <c r="O9" s="29">
        <f t="shared" si="9"/>
        <v>5</v>
      </c>
      <c r="P9">
        <f t="shared" si="1"/>
        <v>20</v>
      </c>
      <c r="Q9" s="29">
        <f t="shared" si="10"/>
        <v>5</v>
      </c>
      <c r="R9">
        <f t="shared" si="2"/>
        <v>20</v>
      </c>
      <c r="S9" s="29">
        <f t="shared" si="11"/>
        <v>6</v>
      </c>
      <c r="T9">
        <f t="shared" si="3"/>
        <v>24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>
        <v>5</v>
      </c>
      <c r="D10" s="29">
        <v>4</v>
      </c>
      <c r="E10" s="29">
        <v>7</v>
      </c>
      <c r="F10" s="29">
        <v>6</v>
      </c>
      <c r="G10" s="29"/>
      <c r="H10" s="26">
        <f t="shared" si="5"/>
        <v>4</v>
      </c>
      <c r="I10" s="12">
        <f t="shared" si="6"/>
        <v>7</v>
      </c>
      <c r="J10" s="17">
        <v>2</v>
      </c>
      <c r="K10" s="12">
        <f t="shared" si="7"/>
        <v>22</v>
      </c>
      <c r="L10" s="48"/>
      <c r="M10" s="29">
        <f t="shared" si="8"/>
        <v>5</v>
      </c>
      <c r="N10">
        <f t="shared" si="0"/>
        <v>10</v>
      </c>
      <c r="O10" s="29">
        <f t="shared" si="9"/>
        <v>4</v>
      </c>
      <c r="P10">
        <f t="shared" si="1"/>
        <v>8</v>
      </c>
      <c r="Q10" s="29">
        <f t="shared" si="10"/>
        <v>7</v>
      </c>
      <c r="R10">
        <f t="shared" si="2"/>
        <v>14</v>
      </c>
      <c r="S10" s="29">
        <f t="shared" si="11"/>
        <v>6</v>
      </c>
      <c r="T10">
        <f t="shared" si="3"/>
        <v>12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>
        <v>3</v>
      </c>
      <c r="D11" s="29">
        <v>3</v>
      </c>
      <c r="E11" s="29">
        <v>4</v>
      </c>
      <c r="F11" s="29">
        <v>3</v>
      </c>
      <c r="G11" s="29"/>
      <c r="H11" s="26">
        <f t="shared" si="5"/>
        <v>3</v>
      </c>
      <c r="I11" s="12">
        <f t="shared" si="6"/>
        <v>4</v>
      </c>
      <c r="J11" s="17">
        <v>5</v>
      </c>
      <c r="K11" s="12">
        <f t="shared" si="7"/>
        <v>30</v>
      </c>
      <c r="L11" s="48"/>
      <c r="M11" s="29">
        <f t="shared" si="8"/>
        <v>3</v>
      </c>
      <c r="N11">
        <f t="shared" si="0"/>
        <v>15</v>
      </c>
      <c r="O11" s="29">
        <f t="shared" si="9"/>
        <v>3</v>
      </c>
      <c r="P11">
        <f t="shared" si="1"/>
        <v>15</v>
      </c>
      <c r="Q11" s="29">
        <f t="shared" si="10"/>
        <v>4</v>
      </c>
      <c r="R11">
        <f t="shared" si="2"/>
        <v>20</v>
      </c>
      <c r="S11" s="29">
        <f t="shared" si="11"/>
        <v>3</v>
      </c>
      <c r="T11">
        <f t="shared" si="3"/>
        <v>15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>
        <v>3</v>
      </c>
      <c r="D12" s="29">
        <v>3</v>
      </c>
      <c r="E12" s="29">
        <v>4</v>
      </c>
      <c r="F12" s="29">
        <v>5</v>
      </c>
      <c r="G12" s="29"/>
      <c r="H12" s="26">
        <f t="shared" si="5"/>
        <v>3</v>
      </c>
      <c r="I12" s="12">
        <f t="shared" si="6"/>
        <v>5</v>
      </c>
      <c r="J12" s="17">
        <v>4</v>
      </c>
      <c r="K12" s="12">
        <f t="shared" si="7"/>
        <v>28</v>
      </c>
      <c r="L12" s="48"/>
      <c r="M12" s="29">
        <f t="shared" si="8"/>
        <v>3</v>
      </c>
      <c r="N12">
        <f t="shared" si="0"/>
        <v>12</v>
      </c>
      <c r="O12" s="29">
        <f t="shared" si="9"/>
        <v>3</v>
      </c>
      <c r="P12">
        <f t="shared" si="1"/>
        <v>12</v>
      </c>
      <c r="Q12" s="29">
        <f t="shared" si="10"/>
        <v>4</v>
      </c>
      <c r="R12">
        <f t="shared" si="2"/>
        <v>16</v>
      </c>
      <c r="S12" s="29">
        <f t="shared" si="11"/>
        <v>5</v>
      </c>
      <c r="T12">
        <f t="shared" si="3"/>
        <v>20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>
        <v>4</v>
      </c>
      <c r="D13" s="29">
        <v>6</v>
      </c>
      <c r="E13" s="29">
        <v>5</v>
      </c>
      <c r="F13" s="29">
        <v>5</v>
      </c>
      <c r="G13" s="29"/>
      <c r="H13" s="26">
        <f t="shared" si="5"/>
        <v>4</v>
      </c>
      <c r="I13" s="12">
        <f t="shared" si="6"/>
        <v>6</v>
      </c>
      <c r="J13" s="17">
        <v>4</v>
      </c>
      <c r="K13" s="12">
        <f t="shared" si="7"/>
        <v>40</v>
      </c>
      <c r="L13" s="48"/>
      <c r="M13" s="29">
        <f t="shared" si="8"/>
        <v>4</v>
      </c>
      <c r="N13">
        <f t="shared" si="0"/>
        <v>16</v>
      </c>
      <c r="O13" s="29">
        <f t="shared" si="9"/>
        <v>6</v>
      </c>
      <c r="P13">
        <f t="shared" si="1"/>
        <v>24</v>
      </c>
      <c r="Q13" s="29">
        <f t="shared" si="10"/>
        <v>5</v>
      </c>
      <c r="R13">
        <f t="shared" si="2"/>
        <v>20</v>
      </c>
      <c r="S13" s="29">
        <f t="shared" si="11"/>
        <v>5</v>
      </c>
      <c r="T13">
        <f t="shared" si="3"/>
        <v>20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>
        <v>5</v>
      </c>
      <c r="D14" s="29">
        <v>5</v>
      </c>
      <c r="E14" s="29">
        <v>7</v>
      </c>
      <c r="F14" s="29">
        <v>6</v>
      </c>
      <c r="G14" s="29"/>
      <c r="H14" s="26">
        <f t="shared" si="5"/>
        <v>5</v>
      </c>
      <c r="I14" s="12">
        <f t="shared" si="6"/>
        <v>7</v>
      </c>
      <c r="J14" s="17">
        <v>3</v>
      </c>
      <c r="K14" s="12">
        <f t="shared" si="7"/>
        <v>33</v>
      </c>
      <c r="L14" s="48"/>
      <c r="M14" s="29">
        <f t="shared" si="8"/>
        <v>5</v>
      </c>
      <c r="N14">
        <f t="shared" si="0"/>
        <v>15</v>
      </c>
      <c r="O14" s="29">
        <f t="shared" si="9"/>
        <v>5</v>
      </c>
      <c r="P14">
        <f t="shared" si="1"/>
        <v>15</v>
      </c>
      <c r="Q14" s="29">
        <f t="shared" si="10"/>
        <v>7</v>
      </c>
      <c r="R14">
        <f t="shared" si="2"/>
        <v>21</v>
      </c>
      <c r="S14" s="29">
        <f t="shared" si="11"/>
        <v>6</v>
      </c>
      <c r="T14">
        <f t="shared" si="3"/>
        <v>18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>
        <v>5</v>
      </c>
      <c r="D15" s="29">
        <v>6</v>
      </c>
      <c r="E15" s="29">
        <v>6</v>
      </c>
      <c r="F15" s="29">
        <v>6</v>
      </c>
      <c r="G15" s="29"/>
      <c r="H15" s="26">
        <f t="shared" si="5"/>
        <v>5</v>
      </c>
      <c r="I15" s="12">
        <f t="shared" si="6"/>
        <v>6</v>
      </c>
      <c r="J15" s="17">
        <v>5</v>
      </c>
      <c r="K15" s="12">
        <f t="shared" si="7"/>
        <v>60</v>
      </c>
      <c r="L15" s="48"/>
      <c r="M15" s="29">
        <f t="shared" si="8"/>
        <v>5</v>
      </c>
      <c r="N15">
        <f t="shared" si="0"/>
        <v>25</v>
      </c>
      <c r="O15" s="29">
        <f t="shared" si="9"/>
        <v>6</v>
      </c>
      <c r="P15">
        <f t="shared" si="1"/>
        <v>30</v>
      </c>
      <c r="Q15" s="29">
        <f t="shared" si="10"/>
        <v>6</v>
      </c>
      <c r="R15">
        <f t="shared" si="2"/>
        <v>30</v>
      </c>
      <c r="S15" s="29">
        <f t="shared" si="11"/>
        <v>6</v>
      </c>
      <c r="T15">
        <f t="shared" si="3"/>
        <v>30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>
        <v>6</v>
      </c>
      <c r="D16" s="29">
        <v>6</v>
      </c>
      <c r="E16" s="29">
        <v>7</v>
      </c>
      <c r="F16" s="29">
        <v>7</v>
      </c>
      <c r="G16" s="29"/>
      <c r="H16" s="26">
        <f t="shared" si="5"/>
        <v>6</v>
      </c>
      <c r="I16" s="12">
        <f t="shared" si="6"/>
        <v>7</v>
      </c>
      <c r="J16" s="17">
        <v>1</v>
      </c>
      <c r="K16" s="12">
        <f t="shared" si="7"/>
        <v>13</v>
      </c>
      <c r="L16" s="48"/>
      <c r="M16" s="29">
        <f t="shared" si="8"/>
        <v>6</v>
      </c>
      <c r="N16">
        <f t="shared" si="0"/>
        <v>6</v>
      </c>
      <c r="O16" s="29">
        <f t="shared" si="9"/>
        <v>6</v>
      </c>
      <c r="P16">
        <f t="shared" si="1"/>
        <v>6</v>
      </c>
      <c r="Q16" s="29">
        <f t="shared" si="10"/>
        <v>7</v>
      </c>
      <c r="R16">
        <f t="shared" si="2"/>
        <v>7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>
        <v>4</v>
      </c>
      <c r="D17" s="29">
        <v>3</v>
      </c>
      <c r="E17" s="29">
        <v>6</v>
      </c>
      <c r="F17" s="29">
        <v>6</v>
      </c>
      <c r="G17" s="29"/>
      <c r="H17" s="26">
        <f t="shared" si="5"/>
        <v>3</v>
      </c>
      <c r="I17" s="12">
        <f t="shared" si="6"/>
        <v>6</v>
      </c>
      <c r="J17" s="17">
        <v>5</v>
      </c>
      <c r="K17" s="12">
        <f t="shared" si="7"/>
        <v>50</v>
      </c>
      <c r="L17" s="48"/>
      <c r="M17" s="29">
        <f t="shared" si="8"/>
        <v>4</v>
      </c>
      <c r="N17">
        <f t="shared" si="0"/>
        <v>20</v>
      </c>
      <c r="O17" s="29">
        <f t="shared" si="9"/>
        <v>3</v>
      </c>
      <c r="P17">
        <f t="shared" si="1"/>
        <v>15</v>
      </c>
      <c r="Q17" s="29">
        <f t="shared" si="10"/>
        <v>6</v>
      </c>
      <c r="R17">
        <f t="shared" si="2"/>
        <v>30</v>
      </c>
      <c r="S17" s="29">
        <f t="shared" si="11"/>
        <v>6</v>
      </c>
      <c r="T17">
        <f t="shared" si="3"/>
        <v>30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>
        <v>5</v>
      </c>
      <c r="D18" s="29">
        <v>5</v>
      </c>
      <c r="E18" s="29">
        <v>7</v>
      </c>
      <c r="F18" s="29">
        <v>6</v>
      </c>
      <c r="G18" s="29"/>
      <c r="H18" s="26">
        <f t="shared" si="5"/>
        <v>5</v>
      </c>
      <c r="I18" s="12">
        <f t="shared" si="6"/>
        <v>7</v>
      </c>
      <c r="J18" s="17">
        <v>3</v>
      </c>
      <c r="K18" s="12">
        <f t="shared" si="7"/>
        <v>33</v>
      </c>
      <c r="L18" s="48"/>
      <c r="M18" s="29">
        <f t="shared" si="8"/>
        <v>5</v>
      </c>
      <c r="N18">
        <f t="shared" si="0"/>
        <v>15</v>
      </c>
      <c r="O18" s="29">
        <f t="shared" si="9"/>
        <v>5</v>
      </c>
      <c r="P18">
        <f t="shared" si="1"/>
        <v>15</v>
      </c>
      <c r="Q18" s="29">
        <f t="shared" si="10"/>
        <v>7</v>
      </c>
      <c r="R18">
        <f t="shared" si="2"/>
        <v>21</v>
      </c>
      <c r="S18" s="29">
        <f t="shared" si="11"/>
        <v>6</v>
      </c>
      <c r="T18">
        <f t="shared" si="3"/>
        <v>18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>
        <v>3</v>
      </c>
      <c r="D19" s="29">
        <v>2</v>
      </c>
      <c r="E19" s="29">
        <v>4</v>
      </c>
      <c r="F19" s="29">
        <v>4</v>
      </c>
      <c r="G19" s="29"/>
      <c r="H19" s="26">
        <f t="shared" si="5"/>
        <v>2</v>
      </c>
      <c r="I19" s="12">
        <f t="shared" si="6"/>
        <v>4</v>
      </c>
      <c r="J19" s="17">
        <v>4</v>
      </c>
      <c r="K19" s="12">
        <f t="shared" si="7"/>
        <v>28</v>
      </c>
      <c r="L19" s="48"/>
      <c r="M19" s="29">
        <f t="shared" si="8"/>
        <v>3</v>
      </c>
      <c r="N19">
        <f t="shared" si="0"/>
        <v>12</v>
      </c>
      <c r="O19" s="29">
        <f t="shared" si="9"/>
        <v>2</v>
      </c>
      <c r="P19">
        <f t="shared" si="1"/>
        <v>8</v>
      </c>
      <c r="Q19" s="29">
        <f t="shared" si="10"/>
        <v>4</v>
      </c>
      <c r="R19">
        <f t="shared" si="2"/>
        <v>16</v>
      </c>
      <c r="S19" s="29">
        <f t="shared" si="11"/>
        <v>4</v>
      </c>
      <c r="T19">
        <f t="shared" si="3"/>
        <v>16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>
        <v>3</v>
      </c>
      <c r="D20" s="29">
        <v>3</v>
      </c>
      <c r="E20" s="29">
        <v>4</v>
      </c>
      <c r="F20" s="29">
        <v>6</v>
      </c>
      <c r="G20" s="29"/>
      <c r="H20" s="26">
        <f t="shared" si="5"/>
        <v>3</v>
      </c>
      <c r="I20" s="12">
        <f t="shared" si="6"/>
        <v>6</v>
      </c>
      <c r="J20" s="17">
        <v>3</v>
      </c>
      <c r="K20" s="12">
        <f t="shared" si="7"/>
        <v>21</v>
      </c>
      <c r="L20" s="48"/>
      <c r="M20" s="29">
        <f t="shared" si="8"/>
        <v>3</v>
      </c>
      <c r="N20">
        <f t="shared" si="0"/>
        <v>9</v>
      </c>
      <c r="O20" s="29">
        <f t="shared" si="9"/>
        <v>3</v>
      </c>
      <c r="P20">
        <f t="shared" si="1"/>
        <v>9</v>
      </c>
      <c r="Q20" s="29">
        <f t="shared" si="10"/>
        <v>4</v>
      </c>
      <c r="R20">
        <f t="shared" si="2"/>
        <v>12</v>
      </c>
      <c r="S20" s="29">
        <f t="shared" si="11"/>
        <v>6</v>
      </c>
      <c r="T20">
        <f t="shared" si="3"/>
        <v>18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>
        <v>5</v>
      </c>
      <c r="D21" s="29">
        <v>4</v>
      </c>
      <c r="E21" s="29">
        <v>5</v>
      </c>
      <c r="F21" s="29">
        <v>6</v>
      </c>
      <c r="G21" s="29"/>
      <c r="H21" s="26">
        <f t="shared" si="5"/>
        <v>4</v>
      </c>
      <c r="I21" s="12">
        <f t="shared" si="6"/>
        <v>6</v>
      </c>
      <c r="J21" s="17">
        <v>4</v>
      </c>
      <c r="K21" s="12">
        <f t="shared" si="7"/>
        <v>40</v>
      </c>
      <c r="L21" s="48"/>
      <c r="M21" s="29">
        <f t="shared" si="8"/>
        <v>5</v>
      </c>
      <c r="N21">
        <f t="shared" si="0"/>
        <v>20</v>
      </c>
      <c r="O21" s="29">
        <f t="shared" si="9"/>
        <v>4</v>
      </c>
      <c r="P21">
        <f t="shared" si="1"/>
        <v>16</v>
      </c>
      <c r="Q21" s="29">
        <f t="shared" si="10"/>
        <v>5</v>
      </c>
      <c r="R21">
        <f t="shared" si="2"/>
        <v>20</v>
      </c>
      <c r="S21" s="29">
        <f>F21</f>
        <v>6</v>
      </c>
      <c r="T21">
        <f t="shared" si="3"/>
        <v>24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254</v>
      </c>
      <c r="D22" s="51">
        <f>P22</f>
        <v>242</v>
      </c>
      <c r="E22" s="51">
        <f>R22</f>
        <v>312</v>
      </c>
      <c r="F22" s="51">
        <f>T22</f>
        <v>327</v>
      </c>
      <c r="G22" s="51">
        <f>V22</f>
        <v>0</v>
      </c>
      <c r="H22" s="63" t="s">
        <v>8</v>
      </c>
      <c r="I22" s="64"/>
      <c r="J22" s="65"/>
      <c r="K22" s="20">
        <f>SUM(K5:K21)</f>
        <v>562</v>
      </c>
      <c r="L22" s="48">
        <f>K22/2</f>
        <v>281</v>
      </c>
      <c r="M22" s="19"/>
      <c r="N22">
        <f>SUM(N5:N21)</f>
        <v>254</v>
      </c>
      <c r="P22">
        <f>SUM(P5:P21)</f>
        <v>242</v>
      </c>
      <c r="R22">
        <f>SUM(R5:R21)</f>
        <v>312</v>
      </c>
      <c r="T22">
        <f>SUM(T5:T21)</f>
        <v>327</v>
      </c>
      <c r="V22">
        <f>SUM(V5:V21)</f>
        <v>0</v>
      </c>
    </row>
    <row r="23" spans="1:23" ht="12.75">
      <c r="A23" s="6"/>
      <c r="B23" s="6"/>
      <c r="C23" s="52">
        <f>N23-1</f>
        <v>-0.09608540925266906</v>
      </c>
      <c r="D23" s="53">
        <f>P23-1</f>
        <v>-0.1387900355871886</v>
      </c>
      <c r="E23" s="53">
        <f>R23-1</f>
        <v>0.11032028469750887</v>
      </c>
      <c r="F23" s="53">
        <f>T23-1</f>
        <v>0.16370106761565828</v>
      </c>
      <c r="G23" s="53">
        <f>V23-1</f>
        <v>-1</v>
      </c>
      <c r="H23" s="6"/>
      <c r="I23" s="6"/>
      <c r="J23" s="6"/>
      <c r="K23" s="6"/>
      <c r="L23" s="48"/>
      <c r="M23" s="5"/>
      <c r="N23" s="49">
        <f>N22/L22</f>
        <v>0.9039145907473309</v>
      </c>
      <c r="O23" s="6"/>
      <c r="P23" s="49">
        <f>P22/L22</f>
        <v>0.8612099644128114</v>
      </c>
      <c r="Q23" s="6"/>
      <c r="R23" s="49">
        <f>R22/L22</f>
        <v>1.1103202846975089</v>
      </c>
      <c r="S23" s="6"/>
      <c r="T23" s="49">
        <f>T22/L22</f>
        <v>1.1637010676156583</v>
      </c>
      <c r="U23" s="6"/>
      <c r="V23" s="49">
        <f>V22/L22</f>
        <v>0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19</v>
      </c>
      <c r="B26" s="31" t="str">
        <f>B3</f>
        <v>Гужвинский Дмитрий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>
        <v>4</v>
      </c>
      <c r="D28" s="29">
        <v>7</v>
      </c>
      <c r="E28" s="29">
        <v>6</v>
      </c>
      <c r="F28" s="29">
        <v>6</v>
      </c>
      <c r="G28" s="29"/>
      <c r="H28" s="26">
        <f>MIN(C28:F28)</f>
        <v>4</v>
      </c>
      <c r="I28" s="12">
        <f>MAX(C28:F28)</f>
        <v>7</v>
      </c>
      <c r="J28" s="17">
        <v>3</v>
      </c>
      <c r="K28" s="12">
        <f>(C28+D28+E28+F28-H28-I28)*J28</f>
        <v>36</v>
      </c>
      <c r="L28" s="48"/>
      <c r="M28" s="29">
        <f>C28</f>
        <v>4</v>
      </c>
      <c r="N28">
        <f aca="true" t="shared" si="13" ref="N28:N44">M28*W28</f>
        <v>12</v>
      </c>
      <c r="O28" s="29">
        <f>D28</f>
        <v>7</v>
      </c>
      <c r="P28">
        <f aca="true" t="shared" si="14" ref="P28:P44">O28*W28</f>
        <v>21</v>
      </c>
      <c r="Q28" s="29">
        <f>E28</f>
        <v>6</v>
      </c>
      <c r="R28">
        <f aca="true" t="shared" si="15" ref="R28:R44">Q28*W28</f>
        <v>18</v>
      </c>
      <c r="S28" s="29">
        <f>F28</f>
        <v>6</v>
      </c>
      <c r="T28">
        <f aca="true" t="shared" si="16" ref="T28:T44">S28*W28</f>
        <v>18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>
        <v>4</v>
      </c>
      <c r="D29" s="29">
        <v>4</v>
      </c>
      <c r="E29" s="29">
        <v>4</v>
      </c>
      <c r="F29" s="29">
        <v>5</v>
      </c>
      <c r="G29" s="29"/>
      <c r="H29" s="26">
        <f aca="true" t="shared" si="18" ref="H29:H44">MIN(C29:F29)</f>
        <v>4</v>
      </c>
      <c r="I29" s="12">
        <f aca="true" t="shared" si="19" ref="I29:I44">MAX(C29:F29)</f>
        <v>5</v>
      </c>
      <c r="J29" s="17">
        <v>3</v>
      </c>
      <c r="K29" s="12">
        <f aca="true" t="shared" si="20" ref="K29:K44">(C29+D29+E29+F29-H29-I29)*J29</f>
        <v>24</v>
      </c>
      <c r="L29" s="48"/>
      <c r="M29" s="29">
        <f aca="true" t="shared" si="21" ref="M29:M44">C29</f>
        <v>4</v>
      </c>
      <c r="N29">
        <f t="shared" si="13"/>
        <v>12</v>
      </c>
      <c r="O29" s="29">
        <f aca="true" t="shared" si="22" ref="O29:O44">D29</f>
        <v>4</v>
      </c>
      <c r="P29">
        <f t="shared" si="14"/>
        <v>12</v>
      </c>
      <c r="Q29" s="29">
        <f aca="true" t="shared" si="23" ref="Q29:Q44">E29</f>
        <v>4</v>
      </c>
      <c r="R29">
        <f t="shared" si="15"/>
        <v>12</v>
      </c>
      <c r="S29" s="29">
        <f aca="true" t="shared" si="24" ref="S29:S43">F29</f>
        <v>5</v>
      </c>
      <c r="T29">
        <f t="shared" si="16"/>
        <v>15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>
        <v>4</v>
      </c>
      <c r="D30" s="29">
        <v>5</v>
      </c>
      <c r="E30" s="29">
        <v>5</v>
      </c>
      <c r="F30" s="29">
        <v>5</v>
      </c>
      <c r="G30" s="29"/>
      <c r="H30" s="26">
        <f t="shared" si="18"/>
        <v>4</v>
      </c>
      <c r="I30" s="12">
        <f t="shared" si="19"/>
        <v>5</v>
      </c>
      <c r="J30" s="17">
        <v>4</v>
      </c>
      <c r="K30" s="12">
        <f t="shared" si="20"/>
        <v>40</v>
      </c>
      <c r="L30" s="48"/>
      <c r="M30" s="29">
        <f t="shared" si="21"/>
        <v>4</v>
      </c>
      <c r="N30">
        <f t="shared" si="13"/>
        <v>16</v>
      </c>
      <c r="O30" s="29">
        <f t="shared" si="22"/>
        <v>5</v>
      </c>
      <c r="P30">
        <f t="shared" si="14"/>
        <v>20</v>
      </c>
      <c r="Q30" s="29">
        <f t="shared" si="23"/>
        <v>5</v>
      </c>
      <c r="R30">
        <f t="shared" si="15"/>
        <v>20</v>
      </c>
      <c r="S30" s="29">
        <f t="shared" si="24"/>
        <v>5</v>
      </c>
      <c r="T30">
        <f t="shared" si="16"/>
        <v>20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>
        <v>5</v>
      </c>
      <c r="D31" s="29">
        <v>5</v>
      </c>
      <c r="E31" s="29">
        <v>6</v>
      </c>
      <c r="F31" s="29">
        <v>6</v>
      </c>
      <c r="G31" s="29"/>
      <c r="H31" s="26">
        <f t="shared" si="18"/>
        <v>5</v>
      </c>
      <c r="I31" s="12">
        <f t="shared" si="19"/>
        <v>6</v>
      </c>
      <c r="J31" s="17">
        <v>3</v>
      </c>
      <c r="K31" s="12">
        <f t="shared" si="20"/>
        <v>33</v>
      </c>
      <c r="L31" s="48"/>
      <c r="M31" s="29">
        <f t="shared" si="21"/>
        <v>5</v>
      </c>
      <c r="N31">
        <f t="shared" si="13"/>
        <v>15</v>
      </c>
      <c r="O31" s="29">
        <f t="shared" si="22"/>
        <v>5</v>
      </c>
      <c r="P31">
        <f t="shared" si="14"/>
        <v>15</v>
      </c>
      <c r="Q31" s="29">
        <f t="shared" si="23"/>
        <v>6</v>
      </c>
      <c r="R31">
        <f t="shared" si="15"/>
        <v>18</v>
      </c>
      <c r="S31" s="29">
        <f t="shared" si="24"/>
        <v>6</v>
      </c>
      <c r="T31">
        <f t="shared" si="16"/>
        <v>18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>
        <v>5</v>
      </c>
      <c r="D32" s="29">
        <v>5</v>
      </c>
      <c r="E32" s="29">
        <v>6</v>
      </c>
      <c r="F32" s="29">
        <v>6</v>
      </c>
      <c r="G32" s="29"/>
      <c r="H32" s="26">
        <f t="shared" si="18"/>
        <v>5</v>
      </c>
      <c r="I32" s="12">
        <f t="shared" si="19"/>
        <v>6</v>
      </c>
      <c r="J32" s="17">
        <v>4</v>
      </c>
      <c r="K32" s="12">
        <f t="shared" si="20"/>
        <v>44</v>
      </c>
      <c r="L32" s="48"/>
      <c r="M32" s="29">
        <f t="shared" si="21"/>
        <v>5</v>
      </c>
      <c r="N32">
        <f t="shared" si="13"/>
        <v>20</v>
      </c>
      <c r="O32" s="29">
        <f t="shared" si="22"/>
        <v>5</v>
      </c>
      <c r="P32">
        <f t="shared" si="14"/>
        <v>20</v>
      </c>
      <c r="Q32" s="29">
        <f t="shared" si="23"/>
        <v>6</v>
      </c>
      <c r="R32">
        <f t="shared" si="15"/>
        <v>24</v>
      </c>
      <c r="S32" s="29">
        <f t="shared" si="24"/>
        <v>6</v>
      </c>
      <c r="T32">
        <f t="shared" si="16"/>
        <v>24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>
        <v>6</v>
      </c>
      <c r="D33" s="29">
        <v>6</v>
      </c>
      <c r="E33" s="29">
        <v>7</v>
      </c>
      <c r="F33" s="29">
        <v>7</v>
      </c>
      <c r="G33" s="29"/>
      <c r="H33" s="26">
        <f t="shared" si="18"/>
        <v>6</v>
      </c>
      <c r="I33" s="12">
        <f t="shared" si="19"/>
        <v>7</v>
      </c>
      <c r="J33" s="17">
        <v>2</v>
      </c>
      <c r="K33" s="12">
        <f t="shared" si="20"/>
        <v>26</v>
      </c>
      <c r="L33" s="48"/>
      <c r="M33" s="29">
        <f t="shared" si="21"/>
        <v>6</v>
      </c>
      <c r="N33">
        <f t="shared" si="13"/>
        <v>12</v>
      </c>
      <c r="O33" s="29">
        <f t="shared" si="22"/>
        <v>6</v>
      </c>
      <c r="P33">
        <f t="shared" si="14"/>
        <v>12</v>
      </c>
      <c r="Q33" s="29">
        <f t="shared" si="23"/>
        <v>7</v>
      </c>
      <c r="R33">
        <f t="shared" si="15"/>
        <v>14</v>
      </c>
      <c r="S33" s="29">
        <f t="shared" si="24"/>
        <v>7</v>
      </c>
      <c r="T33">
        <f t="shared" si="16"/>
        <v>14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>
        <v>5</v>
      </c>
      <c r="D34" s="29">
        <v>6</v>
      </c>
      <c r="E34" s="29">
        <v>7</v>
      </c>
      <c r="F34" s="29">
        <v>6</v>
      </c>
      <c r="G34" s="29"/>
      <c r="H34" s="26">
        <f t="shared" si="18"/>
        <v>5</v>
      </c>
      <c r="I34" s="12">
        <f t="shared" si="19"/>
        <v>7</v>
      </c>
      <c r="J34" s="17">
        <v>5</v>
      </c>
      <c r="K34" s="12">
        <f t="shared" si="20"/>
        <v>60</v>
      </c>
      <c r="L34" s="48"/>
      <c r="M34" s="29">
        <f t="shared" si="21"/>
        <v>5</v>
      </c>
      <c r="N34">
        <f t="shared" si="13"/>
        <v>25</v>
      </c>
      <c r="O34" s="29">
        <f t="shared" si="22"/>
        <v>6</v>
      </c>
      <c r="P34">
        <f t="shared" si="14"/>
        <v>30</v>
      </c>
      <c r="Q34" s="29">
        <f t="shared" si="23"/>
        <v>7</v>
      </c>
      <c r="R34">
        <f t="shared" si="15"/>
        <v>35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>
        <v>4</v>
      </c>
      <c r="D35" s="29">
        <v>5</v>
      </c>
      <c r="E35" s="29">
        <v>6</v>
      </c>
      <c r="F35" s="29">
        <v>6</v>
      </c>
      <c r="G35" s="29"/>
      <c r="H35" s="26">
        <f t="shared" si="18"/>
        <v>4</v>
      </c>
      <c r="I35" s="12">
        <f t="shared" si="19"/>
        <v>6</v>
      </c>
      <c r="J35" s="17">
        <v>4</v>
      </c>
      <c r="K35" s="12">
        <f t="shared" si="20"/>
        <v>44</v>
      </c>
      <c r="L35" s="48"/>
      <c r="M35" s="29">
        <f t="shared" si="21"/>
        <v>4</v>
      </c>
      <c r="N35">
        <f t="shared" si="13"/>
        <v>16</v>
      </c>
      <c r="O35" s="29">
        <f t="shared" si="22"/>
        <v>5</v>
      </c>
      <c r="P35">
        <f t="shared" si="14"/>
        <v>20</v>
      </c>
      <c r="Q35" s="29">
        <f t="shared" si="23"/>
        <v>6</v>
      </c>
      <c r="R35">
        <f t="shared" si="15"/>
        <v>24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>
        <v>5</v>
      </c>
      <c r="D36" s="29">
        <v>6</v>
      </c>
      <c r="E36" s="29">
        <v>3</v>
      </c>
      <c r="F36" s="29">
        <v>5</v>
      </c>
      <c r="G36" s="29"/>
      <c r="H36" s="26">
        <f t="shared" si="18"/>
        <v>3</v>
      </c>
      <c r="I36" s="12">
        <f t="shared" si="19"/>
        <v>6</v>
      </c>
      <c r="J36" s="17">
        <v>4</v>
      </c>
      <c r="K36" s="12">
        <f t="shared" si="20"/>
        <v>40</v>
      </c>
      <c r="L36" s="48"/>
      <c r="M36" s="29">
        <f t="shared" si="21"/>
        <v>5</v>
      </c>
      <c r="N36">
        <f t="shared" si="13"/>
        <v>20</v>
      </c>
      <c r="O36" s="29">
        <f t="shared" si="22"/>
        <v>6</v>
      </c>
      <c r="P36">
        <f t="shared" si="14"/>
        <v>24</v>
      </c>
      <c r="Q36" s="29">
        <f t="shared" si="23"/>
        <v>3</v>
      </c>
      <c r="R36">
        <f t="shared" si="15"/>
        <v>12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>
        <v>5</v>
      </c>
      <c r="D37" s="29">
        <v>6</v>
      </c>
      <c r="E37" s="29">
        <v>5</v>
      </c>
      <c r="F37" s="29">
        <v>7</v>
      </c>
      <c r="G37" s="29"/>
      <c r="H37" s="26">
        <f t="shared" si="18"/>
        <v>5</v>
      </c>
      <c r="I37" s="12">
        <f t="shared" si="19"/>
        <v>7</v>
      </c>
      <c r="J37" s="17">
        <v>3</v>
      </c>
      <c r="K37" s="12">
        <f t="shared" si="20"/>
        <v>33</v>
      </c>
      <c r="L37" s="48"/>
      <c r="M37" s="29">
        <f t="shared" si="21"/>
        <v>5</v>
      </c>
      <c r="N37">
        <f t="shared" si="13"/>
        <v>15</v>
      </c>
      <c r="O37" s="29">
        <f t="shared" si="22"/>
        <v>6</v>
      </c>
      <c r="P37">
        <f t="shared" si="14"/>
        <v>18</v>
      </c>
      <c r="Q37" s="29">
        <f t="shared" si="23"/>
        <v>5</v>
      </c>
      <c r="R37">
        <f t="shared" si="15"/>
        <v>15</v>
      </c>
      <c r="S37" s="29">
        <f t="shared" si="24"/>
        <v>7</v>
      </c>
      <c r="T37">
        <f t="shared" si="16"/>
        <v>21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>
        <v>5</v>
      </c>
      <c r="D38" s="29">
        <v>7</v>
      </c>
      <c r="E38" s="29">
        <v>6</v>
      </c>
      <c r="F38" s="29">
        <v>6</v>
      </c>
      <c r="G38" s="29"/>
      <c r="H38" s="26">
        <f t="shared" si="18"/>
        <v>5</v>
      </c>
      <c r="I38" s="12">
        <f t="shared" si="19"/>
        <v>7</v>
      </c>
      <c r="J38" s="17">
        <v>5</v>
      </c>
      <c r="K38" s="12">
        <f t="shared" si="20"/>
        <v>60</v>
      </c>
      <c r="L38" s="48"/>
      <c r="M38" s="29">
        <f t="shared" si="21"/>
        <v>5</v>
      </c>
      <c r="N38">
        <f t="shared" si="13"/>
        <v>25</v>
      </c>
      <c r="O38" s="29">
        <f t="shared" si="22"/>
        <v>7</v>
      </c>
      <c r="P38">
        <f t="shared" si="14"/>
        <v>35</v>
      </c>
      <c r="Q38" s="29">
        <f t="shared" si="23"/>
        <v>6</v>
      </c>
      <c r="R38">
        <f t="shared" si="15"/>
        <v>30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>
        <v>6</v>
      </c>
      <c r="D39" s="29">
        <v>8</v>
      </c>
      <c r="E39" s="29">
        <v>7</v>
      </c>
      <c r="F39" s="29">
        <v>7</v>
      </c>
      <c r="G39" s="29"/>
      <c r="H39" s="26">
        <f t="shared" si="18"/>
        <v>6</v>
      </c>
      <c r="I39" s="12">
        <f t="shared" si="19"/>
        <v>8</v>
      </c>
      <c r="J39" s="17">
        <v>1</v>
      </c>
      <c r="K39" s="12">
        <f t="shared" si="20"/>
        <v>14</v>
      </c>
      <c r="L39" s="48"/>
      <c r="M39" s="29">
        <f t="shared" si="21"/>
        <v>6</v>
      </c>
      <c r="N39">
        <f t="shared" si="13"/>
        <v>6</v>
      </c>
      <c r="O39" s="29">
        <f t="shared" si="22"/>
        <v>8</v>
      </c>
      <c r="P39">
        <f t="shared" si="14"/>
        <v>8</v>
      </c>
      <c r="Q39" s="29">
        <f t="shared" si="23"/>
        <v>7</v>
      </c>
      <c r="R39">
        <f t="shared" si="15"/>
        <v>7</v>
      </c>
      <c r="S39" s="29">
        <f t="shared" si="24"/>
        <v>7</v>
      </c>
      <c r="T39">
        <f t="shared" si="16"/>
        <v>7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>
        <v>5</v>
      </c>
      <c r="D40" s="29">
        <v>5</v>
      </c>
      <c r="E40" s="29">
        <v>7</v>
      </c>
      <c r="F40" s="29">
        <v>6</v>
      </c>
      <c r="G40" s="29"/>
      <c r="H40" s="26">
        <f t="shared" si="18"/>
        <v>5</v>
      </c>
      <c r="I40" s="12">
        <f t="shared" si="19"/>
        <v>7</v>
      </c>
      <c r="J40" s="17">
        <v>5</v>
      </c>
      <c r="K40" s="12">
        <f t="shared" si="20"/>
        <v>55</v>
      </c>
      <c r="L40" s="48"/>
      <c r="M40" s="29">
        <f t="shared" si="21"/>
        <v>5</v>
      </c>
      <c r="N40">
        <f t="shared" si="13"/>
        <v>25</v>
      </c>
      <c r="O40" s="29">
        <f t="shared" si="22"/>
        <v>5</v>
      </c>
      <c r="P40">
        <f t="shared" si="14"/>
        <v>25</v>
      </c>
      <c r="Q40" s="29">
        <f t="shared" si="23"/>
        <v>7</v>
      </c>
      <c r="R40">
        <f t="shared" si="15"/>
        <v>35</v>
      </c>
      <c r="S40" s="29">
        <f t="shared" si="24"/>
        <v>6</v>
      </c>
      <c r="T40">
        <f t="shared" si="16"/>
        <v>30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>
        <v>5</v>
      </c>
      <c r="D41" s="29">
        <v>5</v>
      </c>
      <c r="E41" s="29">
        <v>5</v>
      </c>
      <c r="F41" s="29">
        <v>6</v>
      </c>
      <c r="G41" s="29"/>
      <c r="H41" s="26">
        <f t="shared" si="18"/>
        <v>5</v>
      </c>
      <c r="I41" s="12">
        <f t="shared" si="19"/>
        <v>6</v>
      </c>
      <c r="J41" s="17">
        <v>3</v>
      </c>
      <c r="K41" s="12">
        <f t="shared" si="20"/>
        <v>30</v>
      </c>
      <c r="L41" s="48"/>
      <c r="M41" s="29">
        <f t="shared" si="21"/>
        <v>5</v>
      </c>
      <c r="N41">
        <f t="shared" si="13"/>
        <v>15</v>
      </c>
      <c r="O41" s="29">
        <f t="shared" si="22"/>
        <v>5</v>
      </c>
      <c r="P41">
        <f t="shared" si="14"/>
        <v>15</v>
      </c>
      <c r="Q41" s="29">
        <f t="shared" si="23"/>
        <v>5</v>
      </c>
      <c r="R41">
        <f t="shared" si="15"/>
        <v>15</v>
      </c>
      <c r="S41" s="29">
        <f t="shared" si="24"/>
        <v>6</v>
      </c>
      <c r="T41">
        <f t="shared" si="16"/>
        <v>18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>
        <v>4</v>
      </c>
      <c r="D42" s="29">
        <v>3</v>
      </c>
      <c r="E42" s="29">
        <v>5</v>
      </c>
      <c r="F42" s="29">
        <v>5</v>
      </c>
      <c r="G42" s="29"/>
      <c r="H42" s="26">
        <f t="shared" si="18"/>
        <v>3</v>
      </c>
      <c r="I42" s="12">
        <f t="shared" si="19"/>
        <v>5</v>
      </c>
      <c r="J42" s="17">
        <v>4</v>
      </c>
      <c r="K42" s="12">
        <f t="shared" si="20"/>
        <v>36</v>
      </c>
      <c r="L42" s="48"/>
      <c r="M42" s="29">
        <f t="shared" si="21"/>
        <v>4</v>
      </c>
      <c r="N42">
        <f t="shared" si="13"/>
        <v>16</v>
      </c>
      <c r="O42" s="29">
        <f t="shared" si="22"/>
        <v>3</v>
      </c>
      <c r="P42">
        <f t="shared" si="14"/>
        <v>12</v>
      </c>
      <c r="Q42" s="29">
        <f t="shared" si="23"/>
        <v>5</v>
      </c>
      <c r="R42">
        <f t="shared" si="15"/>
        <v>20</v>
      </c>
      <c r="S42" s="29">
        <f t="shared" si="24"/>
        <v>5</v>
      </c>
      <c r="T42">
        <f t="shared" si="16"/>
        <v>20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>
        <v>3</v>
      </c>
      <c r="D43" s="29">
        <v>4</v>
      </c>
      <c r="E43" s="29">
        <v>5</v>
      </c>
      <c r="F43" s="29">
        <v>5</v>
      </c>
      <c r="G43" s="29"/>
      <c r="H43" s="26">
        <f t="shared" si="18"/>
        <v>3</v>
      </c>
      <c r="I43" s="12">
        <f t="shared" si="19"/>
        <v>5</v>
      </c>
      <c r="J43" s="17">
        <v>3</v>
      </c>
      <c r="K43" s="12">
        <f t="shared" si="20"/>
        <v>27</v>
      </c>
      <c r="L43" s="48"/>
      <c r="M43" s="29">
        <f t="shared" si="21"/>
        <v>3</v>
      </c>
      <c r="N43">
        <f t="shared" si="13"/>
        <v>9</v>
      </c>
      <c r="O43" s="29">
        <f t="shared" si="22"/>
        <v>4</v>
      </c>
      <c r="P43">
        <f t="shared" si="14"/>
        <v>12</v>
      </c>
      <c r="Q43" s="29">
        <f t="shared" si="23"/>
        <v>5</v>
      </c>
      <c r="R43">
        <f t="shared" si="15"/>
        <v>15</v>
      </c>
      <c r="S43" s="29">
        <f t="shared" si="24"/>
        <v>5</v>
      </c>
      <c r="T43">
        <f t="shared" si="16"/>
        <v>15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>
        <v>4</v>
      </c>
      <c r="D44" s="29">
        <v>5</v>
      </c>
      <c r="E44" s="29">
        <v>5</v>
      </c>
      <c r="F44" s="29">
        <v>6</v>
      </c>
      <c r="G44" s="29"/>
      <c r="H44" s="26">
        <f t="shared" si="18"/>
        <v>4</v>
      </c>
      <c r="I44" s="12">
        <f t="shared" si="19"/>
        <v>6</v>
      </c>
      <c r="J44" s="17">
        <v>4</v>
      </c>
      <c r="K44" s="12">
        <f t="shared" si="20"/>
        <v>40</v>
      </c>
      <c r="L44" s="48"/>
      <c r="M44" s="29">
        <f t="shared" si="21"/>
        <v>4</v>
      </c>
      <c r="N44">
        <f t="shared" si="13"/>
        <v>16</v>
      </c>
      <c r="O44" s="29">
        <f t="shared" si="22"/>
        <v>5</v>
      </c>
      <c r="P44">
        <f t="shared" si="14"/>
        <v>20</v>
      </c>
      <c r="Q44" s="29">
        <f t="shared" si="23"/>
        <v>5</v>
      </c>
      <c r="R44">
        <f t="shared" si="15"/>
        <v>20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275</v>
      </c>
      <c r="D45" s="51">
        <f>P45</f>
        <v>319</v>
      </c>
      <c r="E45" s="51">
        <f>R45</f>
        <v>334</v>
      </c>
      <c r="F45" s="51">
        <f>T45</f>
        <v>348</v>
      </c>
      <c r="G45" s="51">
        <f>V45</f>
        <v>0</v>
      </c>
      <c r="H45" s="63" t="s">
        <v>8</v>
      </c>
      <c r="I45" s="64"/>
      <c r="J45" s="65"/>
      <c r="K45" s="20">
        <f>SUM(K28:K44)</f>
        <v>642</v>
      </c>
      <c r="L45" s="48">
        <f>K45/2</f>
        <v>321</v>
      </c>
      <c r="M45" s="19"/>
      <c r="N45">
        <f>SUM(N28:N44)</f>
        <v>275</v>
      </c>
      <c r="P45">
        <f>SUM(P28:P44)</f>
        <v>319</v>
      </c>
      <c r="R45">
        <f>SUM(R28:R44)</f>
        <v>334</v>
      </c>
      <c r="T45">
        <f>SUM(T28:T44)</f>
        <v>348</v>
      </c>
      <c r="V45">
        <f>SUM(V28:V44)</f>
        <v>0</v>
      </c>
    </row>
    <row r="46" spans="1:23" ht="12.75">
      <c r="A46" s="6"/>
      <c r="B46" s="6"/>
      <c r="C46" s="52">
        <f>N46-1</f>
        <v>-0.14330218068535827</v>
      </c>
      <c r="D46" s="53">
        <f>P46-1</f>
        <v>-0.006230529595015577</v>
      </c>
      <c r="E46" s="53">
        <f>R46-1</f>
        <v>0.04049844236760114</v>
      </c>
      <c r="F46" s="53">
        <f>T46-1</f>
        <v>0.08411214953271018</v>
      </c>
      <c r="G46" s="53">
        <f>V46-1</f>
        <v>-1</v>
      </c>
      <c r="H46" s="6"/>
      <c r="I46" s="6"/>
      <c r="J46" s="6"/>
      <c r="K46" s="6"/>
      <c r="L46" s="48"/>
      <c r="M46" s="5"/>
      <c r="N46" s="49">
        <f>N45/L45</f>
        <v>0.8566978193146417</v>
      </c>
      <c r="O46" s="6"/>
      <c r="P46" s="49">
        <f>P45/L45</f>
        <v>0.9937694704049844</v>
      </c>
      <c r="Q46" s="6"/>
      <c r="R46" s="49">
        <f>R45/L45</f>
        <v>1.0404984423676011</v>
      </c>
      <c r="S46" s="6"/>
      <c r="T46" s="49">
        <f>T45/L45</f>
        <v>1.0841121495327102</v>
      </c>
      <c r="U46" s="6"/>
      <c r="V46" s="49">
        <f>V45/L45</f>
        <v>0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19</v>
      </c>
      <c r="B49" s="31" t="str">
        <f>B3</f>
        <v>Гужвинский Дмитрий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>
        <v>5</v>
      </c>
      <c r="D51" s="29">
        <v>3</v>
      </c>
      <c r="E51" s="29">
        <v>7</v>
      </c>
      <c r="F51" s="29">
        <v>7</v>
      </c>
      <c r="G51" s="29"/>
      <c r="H51" s="26">
        <f>MIN(C51:F51)</f>
        <v>3</v>
      </c>
      <c r="I51" s="12">
        <f>MAX(C51:F51)</f>
        <v>7</v>
      </c>
      <c r="J51" s="17">
        <v>3</v>
      </c>
      <c r="K51" s="12">
        <f>(C51+D51+E51+F51-H51-I51)*J51</f>
        <v>36</v>
      </c>
      <c r="L51" s="48"/>
      <c r="M51" s="29">
        <f>C51</f>
        <v>5</v>
      </c>
      <c r="N51">
        <f aca="true" t="shared" si="26" ref="N51:N67">M51*W51</f>
        <v>15</v>
      </c>
      <c r="O51" s="29">
        <f>D51</f>
        <v>3</v>
      </c>
      <c r="P51">
        <f aca="true" t="shared" si="27" ref="P51:P67">O51*W51</f>
        <v>9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>
        <v>3</v>
      </c>
      <c r="D52" s="29">
        <v>2</v>
      </c>
      <c r="E52" s="29">
        <v>5</v>
      </c>
      <c r="F52" s="29">
        <v>4</v>
      </c>
      <c r="G52" s="29"/>
      <c r="H52" s="26">
        <f aca="true" t="shared" si="31" ref="H52:H67">MIN(C52:F52)</f>
        <v>2</v>
      </c>
      <c r="I52" s="12">
        <f aca="true" t="shared" si="32" ref="I52:I67">MAX(C52:F52)</f>
        <v>5</v>
      </c>
      <c r="J52" s="17">
        <v>3</v>
      </c>
      <c r="K52" s="12">
        <f aca="true" t="shared" si="33" ref="K52:K67">(C52+D52+E52+F52-H52-I52)*J52</f>
        <v>21</v>
      </c>
      <c r="L52" s="48"/>
      <c r="M52" s="29">
        <f aca="true" t="shared" si="34" ref="M52:M67">C52</f>
        <v>3</v>
      </c>
      <c r="N52">
        <f t="shared" si="26"/>
        <v>9</v>
      </c>
      <c r="O52" s="29">
        <f aca="true" t="shared" si="35" ref="O52:O67">D52</f>
        <v>2</v>
      </c>
      <c r="P52">
        <f t="shared" si="27"/>
        <v>6</v>
      </c>
      <c r="Q52" s="29">
        <f aca="true" t="shared" si="36" ref="Q52:Q67">E52</f>
        <v>5</v>
      </c>
      <c r="R52">
        <f t="shared" si="28"/>
        <v>15</v>
      </c>
      <c r="S52" s="29">
        <f aca="true" t="shared" si="37" ref="S52:S66">F52</f>
        <v>4</v>
      </c>
      <c r="T52">
        <f t="shared" si="29"/>
        <v>12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>
        <v>5</v>
      </c>
      <c r="D53" s="29">
        <v>5</v>
      </c>
      <c r="E53" s="29">
        <v>6</v>
      </c>
      <c r="F53" s="29">
        <v>6</v>
      </c>
      <c r="G53" s="29"/>
      <c r="H53" s="26">
        <f t="shared" si="31"/>
        <v>5</v>
      </c>
      <c r="I53" s="12">
        <f t="shared" si="32"/>
        <v>6</v>
      </c>
      <c r="J53" s="17">
        <v>4</v>
      </c>
      <c r="K53" s="12">
        <f t="shared" si="33"/>
        <v>44</v>
      </c>
      <c r="L53" s="48"/>
      <c r="M53" s="29">
        <f t="shared" si="34"/>
        <v>5</v>
      </c>
      <c r="N53">
        <f t="shared" si="26"/>
        <v>20</v>
      </c>
      <c r="O53" s="29">
        <f t="shared" si="35"/>
        <v>5</v>
      </c>
      <c r="P53">
        <f t="shared" si="27"/>
        <v>20</v>
      </c>
      <c r="Q53" s="29">
        <f t="shared" si="36"/>
        <v>6</v>
      </c>
      <c r="R53">
        <f t="shared" si="28"/>
        <v>24</v>
      </c>
      <c r="S53" s="29">
        <f t="shared" si="37"/>
        <v>6</v>
      </c>
      <c r="T53">
        <f t="shared" si="29"/>
        <v>24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>
        <v>5</v>
      </c>
      <c r="D54" s="29">
        <v>5</v>
      </c>
      <c r="E54" s="29">
        <v>7</v>
      </c>
      <c r="F54" s="29">
        <v>7</v>
      </c>
      <c r="G54" s="29"/>
      <c r="H54" s="26">
        <f t="shared" si="31"/>
        <v>5</v>
      </c>
      <c r="I54" s="12">
        <f t="shared" si="32"/>
        <v>7</v>
      </c>
      <c r="J54" s="17">
        <v>3</v>
      </c>
      <c r="K54" s="12">
        <f t="shared" si="33"/>
        <v>36</v>
      </c>
      <c r="L54" s="48"/>
      <c r="M54" s="29">
        <f t="shared" si="34"/>
        <v>5</v>
      </c>
      <c r="N54">
        <f t="shared" si="26"/>
        <v>15</v>
      </c>
      <c r="O54" s="29">
        <f t="shared" si="35"/>
        <v>5</v>
      </c>
      <c r="P54">
        <f t="shared" si="27"/>
        <v>15</v>
      </c>
      <c r="Q54" s="29">
        <f t="shared" si="36"/>
        <v>7</v>
      </c>
      <c r="R54">
        <f t="shared" si="28"/>
        <v>21</v>
      </c>
      <c r="S54" s="29">
        <f t="shared" si="37"/>
        <v>7</v>
      </c>
      <c r="T54">
        <f t="shared" si="29"/>
        <v>21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>
        <v>5</v>
      </c>
      <c r="D55" s="29">
        <v>5</v>
      </c>
      <c r="E55" s="29">
        <v>7</v>
      </c>
      <c r="F55" s="29">
        <v>6</v>
      </c>
      <c r="G55" s="29"/>
      <c r="H55" s="26">
        <f t="shared" si="31"/>
        <v>5</v>
      </c>
      <c r="I55" s="12">
        <f t="shared" si="32"/>
        <v>7</v>
      </c>
      <c r="J55" s="17">
        <v>4</v>
      </c>
      <c r="K55" s="12">
        <f t="shared" si="33"/>
        <v>44</v>
      </c>
      <c r="L55" s="48"/>
      <c r="M55" s="29">
        <f t="shared" si="34"/>
        <v>5</v>
      </c>
      <c r="N55">
        <f t="shared" si="26"/>
        <v>20</v>
      </c>
      <c r="O55" s="29">
        <f t="shared" si="35"/>
        <v>5</v>
      </c>
      <c r="P55">
        <f t="shared" si="27"/>
        <v>20</v>
      </c>
      <c r="Q55" s="29">
        <f t="shared" si="36"/>
        <v>7</v>
      </c>
      <c r="R55">
        <f t="shared" si="28"/>
        <v>28</v>
      </c>
      <c r="S55" s="29">
        <f t="shared" si="37"/>
        <v>6</v>
      </c>
      <c r="T55">
        <f t="shared" si="29"/>
        <v>24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>
        <v>7</v>
      </c>
      <c r="D56" s="29">
        <v>6</v>
      </c>
      <c r="E56" s="29">
        <v>7</v>
      </c>
      <c r="F56" s="29">
        <v>7</v>
      </c>
      <c r="G56" s="29"/>
      <c r="H56" s="26">
        <f t="shared" si="31"/>
        <v>6</v>
      </c>
      <c r="I56" s="12">
        <f t="shared" si="32"/>
        <v>7</v>
      </c>
      <c r="J56" s="17">
        <v>2</v>
      </c>
      <c r="K56" s="12">
        <f t="shared" si="33"/>
        <v>28</v>
      </c>
      <c r="L56" s="48"/>
      <c r="M56" s="29">
        <f t="shared" si="34"/>
        <v>7</v>
      </c>
      <c r="N56">
        <f t="shared" si="26"/>
        <v>14</v>
      </c>
      <c r="O56" s="29">
        <f t="shared" si="35"/>
        <v>6</v>
      </c>
      <c r="P56">
        <f t="shared" si="27"/>
        <v>12</v>
      </c>
      <c r="Q56" s="29">
        <f t="shared" si="36"/>
        <v>7</v>
      </c>
      <c r="R56">
        <f t="shared" si="28"/>
        <v>14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>
        <v>5</v>
      </c>
      <c r="D57" s="29">
        <v>6</v>
      </c>
      <c r="E57" s="29">
        <v>6</v>
      </c>
      <c r="F57" s="29">
        <v>6</v>
      </c>
      <c r="G57" s="29"/>
      <c r="H57" s="26">
        <f t="shared" si="31"/>
        <v>5</v>
      </c>
      <c r="I57" s="12">
        <f t="shared" si="32"/>
        <v>6</v>
      </c>
      <c r="J57" s="17">
        <v>5</v>
      </c>
      <c r="K57" s="12">
        <f t="shared" si="33"/>
        <v>60</v>
      </c>
      <c r="L57" s="48"/>
      <c r="M57" s="29">
        <f t="shared" si="34"/>
        <v>5</v>
      </c>
      <c r="N57">
        <f t="shared" si="26"/>
        <v>25</v>
      </c>
      <c r="O57" s="29">
        <f t="shared" si="35"/>
        <v>6</v>
      </c>
      <c r="P57">
        <f t="shared" si="27"/>
        <v>30</v>
      </c>
      <c r="Q57" s="29">
        <f t="shared" si="36"/>
        <v>6</v>
      </c>
      <c r="R57">
        <f t="shared" si="28"/>
        <v>30</v>
      </c>
      <c r="S57" s="29">
        <f t="shared" si="37"/>
        <v>6</v>
      </c>
      <c r="T57">
        <f t="shared" si="29"/>
        <v>30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>
        <v>4</v>
      </c>
      <c r="D58" s="29">
        <v>4</v>
      </c>
      <c r="E58" s="29">
        <v>5</v>
      </c>
      <c r="F58" s="29">
        <v>5</v>
      </c>
      <c r="G58" s="29"/>
      <c r="H58" s="26">
        <f t="shared" si="31"/>
        <v>4</v>
      </c>
      <c r="I58" s="12">
        <f t="shared" si="32"/>
        <v>5</v>
      </c>
      <c r="J58" s="17">
        <v>4</v>
      </c>
      <c r="K58" s="12">
        <f t="shared" si="33"/>
        <v>36</v>
      </c>
      <c r="L58" s="48"/>
      <c r="M58" s="29">
        <f t="shared" si="34"/>
        <v>4</v>
      </c>
      <c r="N58">
        <f t="shared" si="26"/>
        <v>16</v>
      </c>
      <c r="O58" s="29">
        <f t="shared" si="35"/>
        <v>4</v>
      </c>
      <c r="P58">
        <f t="shared" si="27"/>
        <v>16</v>
      </c>
      <c r="Q58" s="29">
        <f t="shared" si="36"/>
        <v>5</v>
      </c>
      <c r="R58">
        <f t="shared" si="28"/>
        <v>20</v>
      </c>
      <c r="S58" s="29">
        <f t="shared" si="37"/>
        <v>5</v>
      </c>
      <c r="T58">
        <f t="shared" si="29"/>
        <v>20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>
        <v>6</v>
      </c>
      <c r="D59" s="29">
        <v>6</v>
      </c>
      <c r="E59" s="29">
        <v>7</v>
      </c>
      <c r="F59" s="29">
        <v>7</v>
      </c>
      <c r="G59" s="29"/>
      <c r="H59" s="26">
        <f t="shared" si="31"/>
        <v>6</v>
      </c>
      <c r="I59" s="12">
        <f t="shared" si="32"/>
        <v>7</v>
      </c>
      <c r="J59" s="17">
        <v>4</v>
      </c>
      <c r="K59" s="12">
        <f t="shared" si="33"/>
        <v>52</v>
      </c>
      <c r="L59" s="48"/>
      <c r="M59" s="29">
        <f t="shared" si="34"/>
        <v>6</v>
      </c>
      <c r="N59">
        <f t="shared" si="26"/>
        <v>24</v>
      </c>
      <c r="O59" s="29">
        <f t="shared" si="35"/>
        <v>6</v>
      </c>
      <c r="P59">
        <f t="shared" si="27"/>
        <v>24</v>
      </c>
      <c r="Q59" s="29">
        <f t="shared" si="36"/>
        <v>7</v>
      </c>
      <c r="R59">
        <f t="shared" si="28"/>
        <v>28</v>
      </c>
      <c r="S59" s="29">
        <f t="shared" si="37"/>
        <v>7</v>
      </c>
      <c r="T59">
        <f t="shared" si="29"/>
        <v>28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>
        <v>0</v>
      </c>
      <c r="D60" s="29">
        <v>0</v>
      </c>
      <c r="E60" s="29">
        <v>0</v>
      </c>
      <c r="F60" s="29">
        <v>0</v>
      </c>
      <c r="G60" s="29"/>
      <c r="H60" s="26">
        <f t="shared" si="31"/>
        <v>0</v>
      </c>
      <c r="I60" s="12">
        <f t="shared" si="32"/>
        <v>0</v>
      </c>
      <c r="J60" s="17">
        <v>3</v>
      </c>
      <c r="K60" s="12">
        <f t="shared" si="33"/>
        <v>0</v>
      </c>
      <c r="L60" s="48"/>
      <c r="M60" s="29">
        <f t="shared" si="34"/>
        <v>0</v>
      </c>
      <c r="N60">
        <f t="shared" si="26"/>
        <v>0</v>
      </c>
      <c r="O60" s="29">
        <f t="shared" si="35"/>
        <v>0</v>
      </c>
      <c r="P60">
        <f t="shared" si="27"/>
        <v>0</v>
      </c>
      <c r="Q60" s="29">
        <f t="shared" si="36"/>
        <v>0</v>
      </c>
      <c r="R60">
        <f t="shared" si="28"/>
        <v>0</v>
      </c>
      <c r="S60" s="29">
        <f t="shared" si="37"/>
        <v>0</v>
      </c>
      <c r="T60">
        <f t="shared" si="29"/>
        <v>0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>
        <v>0</v>
      </c>
      <c r="D61" s="29">
        <v>0</v>
      </c>
      <c r="E61" s="29">
        <v>0</v>
      </c>
      <c r="F61" s="29">
        <v>0</v>
      </c>
      <c r="G61" s="29"/>
      <c r="H61" s="26">
        <f t="shared" si="31"/>
        <v>0</v>
      </c>
      <c r="I61" s="12">
        <f t="shared" si="32"/>
        <v>0</v>
      </c>
      <c r="J61" s="17">
        <v>5</v>
      </c>
      <c r="K61" s="12">
        <f t="shared" si="33"/>
        <v>0</v>
      </c>
      <c r="L61" s="48"/>
      <c r="M61" s="29">
        <f t="shared" si="34"/>
        <v>0</v>
      </c>
      <c r="N61">
        <f t="shared" si="26"/>
        <v>0</v>
      </c>
      <c r="O61" s="29">
        <f t="shared" si="35"/>
        <v>0</v>
      </c>
      <c r="P61">
        <f t="shared" si="27"/>
        <v>0</v>
      </c>
      <c r="Q61" s="29">
        <f t="shared" si="36"/>
        <v>0</v>
      </c>
      <c r="R61">
        <f t="shared" si="28"/>
        <v>0</v>
      </c>
      <c r="S61" s="29">
        <f t="shared" si="37"/>
        <v>0</v>
      </c>
      <c r="T61">
        <f t="shared" si="29"/>
        <v>0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>
        <v>0</v>
      </c>
      <c r="D62" s="29">
        <v>0</v>
      </c>
      <c r="E62" s="29">
        <v>0</v>
      </c>
      <c r="F62" s="29">
        <v>0</v>
      </c>
      <c r="G62" s="29"/>
      <c r="H62" s="26">
        <f t="shared" si="31"/>
        <v>0</v>
      </c>
      <c r="I62" s="12">
        <f t="shared" si="32"/>
        <v>0</v>
      </c>
      <c r="J62" s="17">
        <v>1</v>
      </c>
      <c r="K62" s="12">
        <f t="shared" si="33"/>
        <v>0</v>
      </c>
      <c r="L62" s="48"/>
      <c r="M62" s="29">
        <f t="shared" si="34"/>
        <v>0</v>
      </c>
      <c r="N62">
        <f t="shared" si="26"/>
        <v>0</v>
      </c>
      <c r="O62" s="29">
        <f t="shared" si="35"/>
        <v>0</v>
      </c>
      <c r="P62">
        <f t="shared" si="27"/>
        <v>0</v>
      </c>
      <c r="Q62" s="29">
        <f t="shared" si="36"/>
        <v>0</v>
      </c>
      <c r="R62">
        <f t="shared" si="28"/>
        <v>0</v>
      </c>
      <c r="S62" s="29">
        <f t="shared" si="37"/>
        <v>0</v>
      </c>
      <c r="T62">
        <f t="shared" si="29"/>
        <v>0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>
        <v>0</v>
      </c>
      <c r="D63" s="29">
        <v>0</v>
      </c>
      <c r="E63" s="29">
        <v>0</v>
      </c>
      <c r="F63" s="29">
        <v>0</v>
      </c>
      <c r="G63" s="29"/>
      <c r="H63" s="26">
        <f t="shared" si="31"/>
        <v>0</v>
      </c>
      <c r="I63" s="12">
        <f t="shared" si="32"/>
        <v>0</v>
      </c>
      <c r="J63" s="17">
        <v>5</v>
      </c>
      <c r="K63" s="12">
        <f t="shared" si="33"/>
        <v>0</v>
      </c>
      <c r="L63" s="48"/>
      <c r="M63" s="29">
        <f t="shared" si="34"/>
        <v>0</v>
      </c>
      <c r="N63">
        <f t="shared" si="26"/>
        <v>0</v>
      </c>
      <c r="O63" s="29">
        <f t="shared" si="35"/>
        <v>0</v>
      </c>
      <c r="P63">
        <f t="shared" si="27"/>
        <v>0</v>
      </c>
      <c r="Q63" s="29">
        <f t="shared" si="36"/>
        <v>0</v>
      </c>
      <c r="R63">
        <f t="shared" si="28"/>
        <v>0</v>
      </c>
      <c r="S63" s="29">
        <f t="shared" si="37"/>
        <v>0</v>
      </c>
      <c r="T63">
        <f t="shared" si="29"/>
        <v>0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>
        <v>0</v>
      </c>
      <c r="D64" s="29">
        <v>0</v>
      </c>
      <c r="E64" s="29">
        <v>0</v>
      </c>
      <c r="F64" s="29">
        <v>0</v>
      </c>
      <c r="G64" s="29"/>
      <c r="H64" s="26">
        <f t="shared" si="31"/>
        <v>0</v>
      </c>
      <c r="I64" s="12">
        <f t="shared" si="32"/>
        <v>0</v>
      </c>
      <c r="J64" s="17">
        <v>3</v>
      </c>
      <c r="K64" s="12">
        <f t="shared" si="33"/>
        <v>0</v>
      </c>
      <c r="L64" s="48"/>
      <c r="M64" s="29">
        <f t="shared" si="34"/>
        <v>0</v>
      </c>
      <c r="N64">
        <f t="shared" si="26"/>
        <v>0</v>
      </c>
      <c r="O64" s="29">
        <f t="shared" si="35"/>
        <v>0</v>
      </c>
      <c r="P64">
        <f t="shared" si="27"/>
        <v>0</v>
      </c>
      <c r="Q64" s="29">
        <f t="shared" si="36"/>
        <v>0</v>
      </c>
      <c r="R64">
        <f t="shared" si="28"/>
        <v>0</v>
      </c>
      <c r="S64" s="29">
        <f t="shared" si="37"/>
        <v>0</v>
      </c>
      <c r="T64">
        <f t="shared" si="29"/>
        <v>0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>
        <v>0</v>
      </c>
      <c r="D65" s="29">
        <v>0</v>
      </c>
      <c r="E65" s="29">
        <v>0</v>
      </c>
      <c r="F65" s="29">
        <v>0</v>
      </c>
      <c r="G65" s="29"/>
      <c r="H65" s="26">
        <f t="shared" si="31"/>
        <v>0</v>
      </c>
      <c r="I65" s="12">
        <f t="shared" si="32"/>
        <v>0</v>
      </c>
      <c r="J65" s="17">
        <v>4</v>
      </c>
      <c r="K65" s="12">
        <f t="shared" si="33"/>
        <v>0</v>
      </c>
      <c r="L65" s="48"/>
      <c r="M65" s="29">
        <f t="shared" si="34"/>
        <v>0</v>
      </c>
      <c r="N65">
        <f t="shared" si="26"/>
        <v>0</v>
      </c>
      <c r="O65" s="29">
        <f t="shared" si="35"/>
        <v>0</v>
      </c>
      <c r="P65">
        <f t="shared" si="27"/>
        <v>0</v>
      </c>
      <c r="Q65" s="29">
        <f t="shared" si="36"/>
        <v>0</v>
      </c>
      <c r="R65">
        <f t="shared" si="28"/>
        <v>0</v>
      </c>
      <c r="S65" s="29">
        <f t="shared" si="37"/>
        <v>0</v>
      </c>
      <c r="T65">
        <f t="shared" si="29"/>
        <v>0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>
        <v>0</v>
      </c>
      <c r="D66" s="29">
        <v>0</v>
      </c>
      <c r="E66" s="29">
        <v>0</v>
      </c>
      <c r="F66" s="29">
        <v>0</v>
      </c>
      <c r="G66" s="29"/>
      <c r="H66" s="26">
        <f t="shared" si="31"/>
        <v>0</v>
      </c>
      <c r="I66" s="12">
        <f t="shared" si="32"/>
        <v>0</v>
      </c>
      <c r="J66" s="17">
        <v>3</v>
      </c>
      <c r="K66" s="12">
        <f t="shared" si="33"/>
        <v>0</v>
      </c>
      <c r="L66" s="48"/>
      <c r="M66" s="29">
        <f t="shared" si="34"/>
        <v>0</v>
      </c>
      <c r="N66">
        <f t="shared" si="26"/>
        <v>0</v>
      </c>
      <c r="O66" s="29">
        <f t="shared" si="35"/>
        <v>0</v>
      </c>
      <c r="P66">
        <f t="shared" si="27"/>
        <v>0</v>
      </c>
      <c r="Q66" s="29">
        <f t="shared" si="36"/>
        <v>0</v>
      </c>
      <c r="R66">
        <f t="shared" si="28"/>
        <v>0</v>
      </c>
      <c r="S66" s="29">
        <f t="shared" si="37"/>
        <v>0</v>
      </c>
      <c r="T66">
        <f t="shared" si="29"/>
        <v>0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>
        <v>0</v>
      </c>
      <c r="D67" s="29">
        <v>0</v>
      </c>
      <c r="E67" s="29">
        <v>0</v>
      </c>
      <c r="F67" s="29">
        <v>0</v>
      </c>
      <c r="G67" s="29"/>
      <c r="H67" s="26">
        <f t="shared" si="31"/>
        <v>0</v>
      </c>
      <c r="I67" s="12">
        <f t="shared" si="32"/>
        <v>0</v>
      </c>
      <c r="J67" s="17">
        <v>4</v>
      </c>
      <c r="K67" s="12">
        <f t="shared" si="33"/>
        <v>0</v>
      </c>
      <c r="L67" s="48"/>
      <c r="M67" s="29">
        <f t="shared" si="34"/>
        <v>0</v>
      </c>
      <c r="N67">
        <f t="shared" si="26"/>
        <v>0</v>
      </c>
      <c r="O67" s="29">
        <f t="shared" si="35"/>
        <v>0</v>
      </c>
      <c r="P67">
        <f t="shared" si="27"/>
        <v>0</v>
      </c>
      <c r="Q67" s="29">
        <f t="shared" si="36"/>
        <v>0</v>
      </c>
      <c r="R67">
        <f t="shared" si="28"/>
        <v>0</v>
      </c>
      <c r="S67" s="29">
        <f>F67</f>
        <v>0</v>
      </c>
      <c r="T67">
        <f t="shared" si="29"/>
        <v>0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158</v>
      </c>
      <c r="D68" s="51">
        <f>P68</f>
        <v>152</v>
      </c>
      <c r="E68" s="51">
        <f>R68</f>
        <v>201</v>
      </c>
      <c r="F68" s="51">
        <f>T68</f>
        <v>194</v>
      </c>
      <c r="G68" s="51">
        <f>V68</f>
        <v>0</v>
      </c>
      <c r="H68" s="63" t="s">
        <v>8</v>
      </c>
      <c r="I68" s="64"/>
      <c r="J68" s="65"/>
      <c r="K68" s="20">
        <f>SUM(K51:K67)</f>
        <v>357</v>
      </c>
      <c r="L68" s="48">
        <f>K68/2</f>
        <v>178.5</v>
      </c>
      <c r="M68" s="19"/>
      <c r="N68">
        <f>SUM(N51:N67)</f>
        <v>158</v>
      </c>
      <c r="P68">
        <f>SUM(P51:P67)</f>
        <v>152</v>
      </c>
      <c r="R68">
        <f>SUM(R51:R67)</f>
        <v>201</v>
      </c>
      <c r="T68">
        <f>SUM(T51:T67)</f>
        <v>194</v>
      </c>
      <c r="V68">
        <f>SUM(V51:V67)</f>
        <v>0</v>
      </c>
    </row>
    <row r="69" spans="1:23" ht="12.75">
      <c r="A69" s="6"/>
      <c r="B69" s="6"/>
      <c r="C69" s="52">
        <f>N69-1</f>
        <v>-0.11484593837535018</v>
      </c>
      <c r="D69" s="53">
        <f>P69-1</f>
        <v>-0.14845938375350143</v>
      </c>
      <c r="E69" s="53">
        <f>R69-1</f>
        <v>0.12605042016806722</v>
      </c>
      <c r="F69" s="53">
        <f>T69-1</f>
        <v>0.08683473389355734</v>
      </c>
      <c r="G69" s="53">
        <f>V69-1</f>
        <v>-1</v>
      </c>
      <c r="H69" s="6"/>
      <c r="I69" s="6"/>
      <c r="J69" s="6"/>
      <c r="K69" s="6"/>
      <c r="L69" s="48"/>
      <c r="M69" s="5"/>
      <c r="N69" s="49">
        <f>N68/L68</f>
        <v>0.8851540616246498</v>
      </c>
      <c r="O69" s="6"/>
      <c r="P69" s="49">
        <f>P68/L68</f>
        <v>0.8515406162464986</v>
      </c>
      <c r="Q69" s="6"/>
      <c r="R69" s="49">
        <f>R68/L68</f>
        <v>1.1260504201680672</v>
      </c>
      <c r="S69" s="6"/>
      <c r="T69" s="49">
        <f>T68/L68</f>
        <v>1.0868347338935573</v>
      </c>
      <c r="U69" s="6"/>
      <c r="V69" s="49">
        <f>V68/L68</f>
        <v>0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19</v>
      </c>
      <c r="B72" s="31" t="str">
        <f>B26</f>
        <v>Гужвинский Дмитрий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97">
      <selection activeCell="B98" sqref="B9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5.75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таблица'!A12</f>
        <v>6</v>
      </c>
      <c r="B3" s="38" t="str">
        <f>'Итоговая таблица'!B12</f>
        <v>Пилот №6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47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32</v>
      </c>
      <c r="C5" s="29"/>
      <c r="D5" s="29"/>
      <c r="E5" s="29"/>
      <c r="F5" s="29"/>
      <c r="G5" s="29"/>
      <c r="H5" s="26">
        <f>MIN(C5:F5)</f>
        <v>0</v>
      </c>
      <c r="I5" s="12">
        <f>MAX(C5:F5)</f>
        <v>0</v>
      </c>
      <c r="J5" s="17">
        <v>3</v>
      </c>
      <c r="K5" s="12">
        <f>(C5+D5+E5+F5-H5-I5)*J5</f>
        <v>0</v>
      </c>
      <c r="L5" s="48"/>
      <c r="M5" s="29">
        <f>C5</f>
        <v>0</v>
      </c>
      <c r="N5">
        <f aca="true" t="shared" si="0" ref="N5:N21">M5*W5</f>
        <v>0</v>
      </c>
      <c r="O5" s="29">
        <f>D5</f>
        <v>0</v>
      </c>
      <c r="P5">
        <f aca="true" t="shared" si="1" ref="P5:P21">O5*W5</f>
        <v>0</v>
      </c>
      <c r="Q5" s="29">
        <f>E5</f>
        <v>0</v>
      </c>
      <c r="R5">
        <f aca="true" t="shared" si="2" ref="R5:R21">Q5*W5</f>
        <v>0</v>
      </c>
      <c r="S5" s="29">
        <f>F5</f>
        <v>0</v>
      </c>
      <c r="T5">
        <f aca="true" t="shared" si="3" ref="T5:T21">S5*W5</f>
        <v>0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23" t="s">
        <v>33</v>
      </c>
      <c r="C6" s="29"/>
      <c r="D6" s="29"/>
      <c r="E6" s="29"/>
      <c r="F6" s="29"/>
      <c r="G6" s="29"/>
      <c r="H6" s="26">
        <f aca="true" t="shared" si="5" ref="H6:H21">MIN(C6:F6)</f>
        <v>0</v>
      </c>
      <c r="I6" s="12">
        <f aca="true" t="shared" si="6" ref="I6:I21">MAX(C6:F6)</f>
        <v>0</v>
      </c>
      <c r="J6" s="17">
        <v>3</v>
      </c>
      <c r="K6" s="12">
        <f aca="true" t="shared" si="7" ref="K6:K21">(C6+D6+E6+F6-H6-I6)*J6</f>
        <v>0</v>
      </c>
      <c r="L6" s="48"/>
      <c r="M6" s="29">
        <f aca="true" t="shared" si="8" ref="M6:M21">C6</f>
        <v>0</v>
      </c>
      <c r="N6">
        <f t="shared" si="0"/>
        <v>0</v>
      </c>
      <c r="O6" s="29">
        <f aca="true" t="shared" si="9" ref="O6:O21">D6</f>
        <v>0</v>
      </c>
      <c r="P6">
        <f t="shared" si="1"/>
        <v>0</v>
      </c>
      <c r="Q6" s="29">
        <f aca="true" t="shared" si="10" ref="Q6:Q21">E6</f>
        <v>0</v>
      </c>
      <c r="R6">
        <f t="shared" si="2"/>
        <v>0</v>
      </c>
      <c r="S6" s="29">
        <f aca="true" t="shared" si="11" ref="S6:S20">F6</f>
        <v>0</v>
      </c>
      <c r="T6">
        <f t="shared" si="3"/>
        <v>0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23" t="s">
        <v>34</v>
      </c>
      <c r="C7" s="29"/>
      <c r="D7" s="29"/>
      <c r="E7" s="29"/>
      <c r="F7" s="29"/>
      <c r="G7" s="29"/>
      <c r="H7" s="26">
        <f t="shared" si="5"/>
        <v>0</v>
      </c>
      <c r="I7" s="12">
        <f t="shared" si="6"/>
        <v>0</v>
      </c>
      <c r="J7" s="17">
        <v>4</v>
      </c>
      <c r="K7" s="12">
        <f t="shared" si="7"/>
        <v>0</v>
      </c>
      <c r="L7" s="48"/>
      <c r="M7" s="29">
        <f t="shared" si="8"/>
        <v>0</v>
      </c>
      <c r="N7">
        <f t="shared" si="0"/>
        <v>0</v>
      </c>
      <c r="O7" s="29">
        <f t="shared" si="9"/>
        <v>0</v>
      </c>
      <c r="P7">
        <f t="shared" si="1"/>
        <v>0</v>
      </c>
      <c r="Q7" s="29">
        <f t="shared" si="10"/>
        <v>0</v>
      </c>
      <c r="R7">
        <f t="shared" si="2"/>
        <v>0</v>
      </c>
      <c r="S7" s="29">
        <f t="shared" si="11"/>
        <v>0</v>
      </c>
      <c r="T7">
        <f t="shared" si="3"/>
        <v>0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23" t="s">
        <v>35</v>
      </c>
      <c r="C8" s="29"/>
      <c r="D8" s="29"/>
      <c r="E8" s="29"/>
      <c r="F8" s="29"/>
      <c r="G8" s="29"/>
      <c r="H8" s="26">
        <f t="shared" si="5"/>
        <v>0</v>
      </c>
      <c r="I8" s="12">
        <f t="shared" si="6"/>
        <v>0</v>
      </c>
      <c r="J8" s="17">
        <v>3</v>
      </c>
      <c r="K8" s="12">
        <f t="shared" si="7"/>
        <v>0</v>
      </c>
      <c r="L8" s="48"/>
      <c r="M8" s="29">
        <f t="shared" si="8"/>
        <v>0</v>
      </c>
      <c r="N8">
        <f t="shared" si="0"/>
        <v>0</v>
      </c>
      <c r="O8" s="29">
        <f t="shared" si="9"/>
        <v>0</v>
      </c>
      <c r="P8">
        <f t="shared" si="1"/>
        <v>0</v>
      </c>
      <c r="Q8" s="29">
        <f t="shared" si="10"/>
        <v>0</v>
      </c>
      <c r="R8">
        <f t="shared" si="2"/>
        <v>0</v>
      </c>
      <c r="S8" s="29">
        <f t="shared" si="11"/>
        <v>0</v>
      </c>
      <c r="T8">
        <f t="shared" si="3"/>
        <v>0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23" t="s">
        <v>36</v>
      </c>
      <c r="C9" s="29"/>
      <c r="D9" s="29"/>
      <c r="E9" s="29"/>
      <c r="F9" s="29"/>
      <c r="G9" s="29"/>
      <c r="H9" s="26">
        <f t="shared" si="5"/>
        <v>0</v>
      </c>
      <c r="I9" s="12">
        <f t="shared" si="6"/>
        <v>0</v>
      </c>
      <c r="J9" s="17">
        <v>4</v>
      </c>
      <c r="K9" s="12">
        <f t="shared" si="7"/>
        <v>0</v>
      </c>
      <c r="L9" s="48"/>
      <c r="M9" s="29">
        <f t="shared" si="8"/>
        <v>0</v>
      </c>
      <c r="N9">
        <f t="shared" si="0"/>
        <v>0</v>
      </c>
      <c r="O9" s="29">
        <f t="shared" si="9"/>
        <v>0</v>
      </c>
      <c r="P9">
        <f t="shared" si="1"/>
        <v>0</v>
      </c>
      <c r="Q9" s="29">
        <f t="shared" si="10"/>
        <v>0</v>
      </c>
      <c r="R9">
        <f t="shared" si="2"/>
        <v>0</v>
      </c>
      <c r="S9" s="29">
        <f t="shared" si="11"/>
        <v>0</v>
      </c>
      <c r="T9">
        <f t="shared" si="3"/>
        <v>0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23" t="s">
        <v>37</v>
      </c>
      <c r="C10" s="29"/>
      <c r="D10" s="29"/>
      <c r="E10" s="29"/>
      <c r="F10" s="29"/>
      <c r="G10" s="29"/>
      <c r="H10" s="26">
        <f t="shared" si="5"/>
        <v>0</v>
      </c>
      <c r="I10" s="12">
        <f t="shared" si="6"/>
        <v>0</v>
      </c>
      <c r="J10" s="17">
        <v>2</v>
      </c>
      <c r="K10" s="12">
        <f t="shared" si="7"/>
        <v>0</v>
      </c>
      <c r="L10" s="48"/>
      <c r="M10" s="29">
        <f t="shared" si="8"/>
        <v>0</v>
      </c>
      <c r="N10">
        <f t="shared" si="0"/>
        <v>0</v>
      </c>
      <c r="O10" s="29">
        <f t="shared" si="9"/>
        <v>0</v>
      </c>
      <c r="P10">
        <f t="shared" si="1"/>
        <v>0</v>
      </c>
      <c r="Q10" s="29">
        <f t="shared" si="10"/>
        <v>0</v>
      </c>
      <c r="R10">
        <f t="shared" si="2"/>
        <v>0</v>
      </c>
      <c r="S10" s="29">
        <f t="shared" si="11"/>
        <v>0</v>
      </c>
      <c r="T10">
        <f t="shared" si="3"/>
        <v>0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23" t="s">
        <v>38</v>
      </c>
      <c r="C11" s="29"/>
      <c r="D11" s="29"/>
      <c r="E11" s="29"/>
      <c r="F11" s="29"/>
      <c r="G11" s="29"/>
      <c r="H11" s="26">
        <f t="shared" si="5"/>
        <v>0</v>
      </c>
      <c r="I11" s="12">
        <f t="shared" si="6"/>
        <v>0</v>
      </c>
      <c r="J11" s="17">
        <v>5</v>
      </c>
      <c r="K11" s="12">
        <f t="shared" si="7"/>
        <v>0</v>
      </c>
      <c r="L11" s="48"/>
      <c r="M11" s="29">
        <f t="shared" si="8"/>
        <v>0</v>
      </c>
      <c r="N11">
        <f t="shared" si="0"/>
        <v>0</v>
      </c>
      <c r="O11" s="29">
        <f t="shared" si="9"/>
        <v>0</v>
      </c>
      <c r="P11">
        <f t="shared" si="1"/>
        <v>0</v>
      </c>
      <c r="Q11" s="29">
        <f t="shared" si="10"/>
        <v>0</v>
      </c>
      <c r="R11">
        <f t="shared" si="2"/>
        <v>0</v>
      </c>
      <c r="S11" s="29">
        <f t="shared" si="11"/>
        <v>0</v>
      </c>
      <c r="T11">
        <f t="shared" si="3"/>
        <v>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23" t="s">
        <v>39</v>
      </c>
      <c r="C12" s="29"/>
      <c r="D12" s="29"/>
      <c r="E12" s="29"/>
      <c r="F12" s="29"/>
      <c r="G12" s="29"/>
      <c r="H12" s="26">
        <f t="shared" si="5"/>
        <v>0</v>
      </c>
      <c r="I12" s="12">
        <f t="shared" si="6"/>
        <v>0</v>
      </c>
      <c r="J12" s="17">
        <v>4</v>
      </c>
      <c r="K12" s="12">
        <f t="shared" si="7"/>
        <v>0</v>
      </c>
      <c r="L12" s="48"/>
      <c r="M12" s="29">
        <f t="shared" si="8"/>
        <v>0</v>
      </c>
      <c r="N12">
        <f t="shared" si="0"/>
        <v>0</v>
      </c>
      <c r="O12" s="29">
        <f t="shared" si="9"/>
        <v>0</v>
      </c>
      <c r="P12">
        <f t="shared" si="1"/>
        <v>0</v>
      </c>
      <c r="Q12" s="29">
        <f t="shared" si="10"/>
        <v>0</v>
      </c>
      <c r="R12">
        <f t="shared" si="2"/>
        <v>0</v>
      </c>
      <c r="S12" s="29">
        <f t="shared" si="11"/>
        <v>0</v>
      </c>
      <c r="T12">
        <f t="shared" si="3"/>
        <v>0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23" t="s">
        <v>40</v>
      </c>
      <c r="C13" s="29"/>
      <c r="D13" s="29"/>
      <c r="E13" s="29"/>
      <c r="F13" s="29"/>
      <c r="G13" s="29"/>
      <c r="H13" s="26">
        <f t="shared" si="5"/>
        <v>0</v>
      </c>
      <c r="I13" s="12">
        <f t="shared" si="6"/>
        <v>0</v>
      </c>
      <c r="J13" s="17">
        <v>4</v>
      </c>
      <c r="K13" s="12">
        <f t="shared" si="7"/>
        <v>0</v>
      </c>
      <c r="L13" s="48"/>
      <c r="M13" s="29">
        <f t="shared" si="8"/>
        <v>0</v>
      </c>
      <c r="N13">
        <f t="shared" si="0"/>
        <v>0</v>
      </c>
      <c r="O13" s="29">
        <f t="shared" si="9"/>
        <v>0</v>
      </c>
      <c r="P13">
        <f t="shared" si="1"/>
        <v>0</v>
      </c>
      <c r="Q13" s="29">
        <f t="shared" si="10"/>
        <v>0</v>
      </c>
      <c r="R13">
        <f t="shared" si="2"/>
        <v>0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23" t="s">
        <v>41</v>
      </c>
      <c r="C14" s="29"/>
      <c r="D14" s="29"/>
      <c r="E14" s="29"/>
      <c r="F14" s="29"/>
      <c r="G14" s="29"/>
      <c r="H14" s="26">
        <f t="shared" si="5"/>
        <v>0</v>
      </c>
      <c r="I14" s="12">
        <f t="shared" si="6"/>
        <v>0</v>
      </c>
      <c r="J14" s="17">
        <v>3</v>
      </c>
      <c r="K14" s="12">
        <f t="shared" si="7"/>
        <v>0</v>
      </c>
      <c r="L14" s="48"/>
      <c r="M14" s="29">
        <f t="shared" si="8"/>
        <v>0</v>
      </c>
      <c r="N14">
        <f t="shared" si="0"/>
        <v>0</v>
      </c>
      <c r="O14" s="29">
        <f t="shared" si="9"/>
        <v>0</v>
      </c>
      <c r="P14">
        <f t="shared" si="1"/>
        <v>0</v>
      </c>
      <c r="Q14" s="29">
        <f t="shared" si="10"/>
        <v>0</v>
      </c>
      <c r="R14">
        <f t="shared" si="2"/>
        <v>0</v>
      </c>
      <c r="S14" s="29">
        <f t="shared" si="11"/>
        <v>0</v>
      </c>
      <c r="T14">
        <f t="shared" si="3"/>
        <v>0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23" t="s">
        <v>42</v>
      </c>
      <c r="C15" s="29"/>
      <c r="D15" s="29"/>
      <c r="E15" s="29"/>
      <c r="F15" s="29"/>
      <c r="G15" s="29"/>
      <c r="H15" s="26">
        <f t="shared" si="5"/>
        <v>0</v>
      </c>
      <c r="I15" s="12">
        <f t="shared" si="6"/>
        <v>0</v>
      </c>
      <c r="J15" s="17">
        <v>5</v>
      </c>
      <c r="K15" s="12">
        <f t="shared" si="7"/>
        <v>0</v>
      </c>
      <c r="L15" s="48"/>
      <c r="M15" s="29">
        <f t="shared" si="8"/>
        <v>0</v>
      </c>
      <c r="N15">
        <f t="shared" si="0"/>
        <v>0</v>
      </c>
      <c r="O15" s="29">
        <f t="shared" si="9"/>
        <v>0</v>
      </c>
      <c r="P15">
        <f t="shared" si="1"/>
        <v>0</v>
      </c>
      <c r="Q15" s="29">
        <f t="shared" si="10"/>
        <v>0</v>
      </c>
      <c r="R15">
        <f t="shared" si="2"/>
        <v>0</v>
      </c>
      <c r="S15" s="29">
        <f t="shared" si="11"/>
        <v>0</v>
      </c>
      <c r="T15">
        <f t="shared" si="3"/>
        <v>0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5"/>
        <v>0</v>
      </c>
      <c r="I16" s="12">
        <f t="shared" si="6"/>
        <v>0</v>
      </c>
      <c r="J16" s="17">
        <v>1</v>
      </c>
      <c r="K16" s="12">
        <f t="shared" si="7"/>
        <v>0</v>
      </c>
      <c r="L16" s="48"/>
      <c r="M16" s="29">
        <f t="shared" si="8"/>
        <v>0</v>
      </c>
      <c r="N16">
        <f t="shared" si="0"/>
        <v>0</v>
      </c>
      <c r="O16" s="29">
        <f t="shared" si="9"/>
        <v>0</v>
      </c>
      <c r="P16">
        <f t="shared" si="1"/>
        <v>0</v>
      </c>
      <c r="Q16" s="29">
        <f t="shared" si="10"/>
        <v>0</v>
      </c>
      <c r="R16">
        <f t="shared" si="2"/>
        <v>0</v>
      </c>
      <c r="S16" s="29">
        <f t="shared" si="11"/>
        <v>0</v>
      </c>
      <c r="T16">
        <f t="shared" si="3"/>
        <v>0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23" t="s">
        <v>43</v>
      </c>
      <c r="C17" s="29"/>
      <c r="D17" s="29"/>
      <c r="E17" s="29"/>
      <c r="F17" s="29"/>
      <c r="G17" s="29"/>
      <c r="H17" s="26">
        <f t="shared" si="5"/>
        <v>0</v>
      </c>
      <c r="I17" s="12">
        <f t="shared" si="6"/>
        <v>0</v>
      </c>
      <c r="J17" s="17">
        <v>5</v>
      </c>
      <c r="K17" s="12">
        <f t="shared" si="7"/>
        <v>0</v>
      </c>
      <c r="L17" s="48"/>
      <c r="M17" s="29">
        <f t="shared" si="8"/>
        <v>0</v>
      </c>
      <c r="N17">
        <f t="shared" si="0"/>
        <v>0</v>
      </c>
      <c r="O17" s="29">
        <f t="shared" si="9"/>
        <v>0</v>
      </c>
      <c r="P17">
        <f t="shared" si="1"/>
        <v>0</v>
      </c>
      <c r="Q17" s="29">
        <f t="shared" si="10"/>
        <v>0</v>
      </c>
      <c r="R17">
        <f t="shared" si="2"/>
        <v>0</v>
      </c>
      <c r="S17" s="29">
        <f t="shared" si="11"/>
        <v>0</v>
      </c>
      <c r="T17">
        <f t="shared" si="3"/>
        <v>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23" t="s">
        <v>44</v>
      </c>
      <c r="C18" s="29"/>
      <c r="D18" s="29"/>
      <c r="E18" s="29"/>
      <c r="F18" s="29"/>
      <c r="G18" s="29"/>
      <c r="H18" s="26">
        <f t="shared" si="5"/>
        <v>0</v>
      </c>
      <c r="I18" s="12">
        <f t="shared" si="6"/>
        <v>0</v>
      </c>
      <c r="J18" s="17">
        <v>3</v>
      </c>
      <c r="K18" s="12">
        <f t="shared" si="7"/>
        <v>0</v>
      </c>
      <c r="L18" s="48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23" t="s">
        <v>45</v>
      </c>
      <c r="C19" s="29"/>
      <c r="D19" s="29"/>
      <c r="E19" s="29"/>
      <c r="F19" s="29"/>
      <c r="G19" s="29"/>
      <c r="H19" s="26">
        <f t="shared" si="5"/>
        <v>0</v>
      </c>
      <c r="I19" s="12">
        <f t="shared" si="6"/>
        <v>0</v>
      </c>
      <c r="J19" s="17">
        <v>4</v>
      </c>
      <c r="K19" s="12">
        <f t="shared" si="7"/>
        <v>0</v>
      </c>
      <c r="L19" s="48"/>
      <c r="M19" s="29">
        <f t="shared" si="8"/>
        <v>0</v>
      </c>
      <c r="N19">
        <f t="shared" si="0"/>
        <v>0</v>
      </c>
      <c r="O19" s="29">
        <f t="shared" si="9"/>
        <v>0</v>
      </c>
      <c r="P19">
        <f t="shared" si="1"/>
        <v>0</v>
      </c>
      <c r="Q19" s="29">
        <f t="shared" si="10"/>
        <v>0</v>
      </c>
      <c r="R19">
        <f t="shared" si="2"/>
        <v>0</v>
      </c>
      <c r="S19" s="29">
        <f t="shared" si="11"/>
        <v>0</v>
      </c>
      <c r="T19">
        <f t="shared" si="3"/>
        <v>0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23" t="s">
        <v>46</v>
      </c>
      <c r="C20" s="29"/>
      <c r="D20" s="29"/>
      <c r="E20" s="29"/>
      <c r="F20" s="29"/>
      <c r="G20" s="29"/>
      <c r="H20" s="26">
        <f t="shared" si="5"/>
        <v>0</v>
      </c>
      <c r="I20" s="12">
        <f t="shared" si="6"/>
        <v>0</v>
      </c>
      <c r="J20" s="17">
        <v>3</v>
      </c>
      <c r="K20" s="12">
        <f t="shared" si="7"/>
        <v>0</v>
      </c>
      <c r="L20" s="48"/>
      <c r="M20" s="29">
        <f t="shared" si="8"/>
        <v>0</v>
      </c>
      <c r="N20">
        <f t="shared" si="0"/>
        <v>0</v>
      </c>
      <c r="O20" s="29">
        <f t="shared" si="9"/>
        <v>0</v>
      </c>
      <c r="P20">
        <f t="shared" si="1"/>
        <v>0</v>
      </c>
      <c r="Q20" s="29">
        <f t="shared" si="10"/>
        <v>0</v>
      </c>
      <c r="R20">
        <f t="shared" si="2"/>
        <v>0</v>
      </c>
      <c r="S20" s="29">
        <f t="shared" si="11"/>
        <v>0</v>
      </c>
      <c r="T20">
        <f t="shared" si="3"/>
        <v>0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16">
        <v>17</v>
      </c>
      <c r="B21" s="24" t="s">
        <v>47</v>
      </c>
      <c r="C21" s="29"/>
      <c r="D21" s="29"/>
      <c r="E21" s="29"/>
      <c r="F21" s="29"/>
      <c r="G21" s="29"/>
      <c r="H21" s="26">
        <f t="shared" si="5"/>
        <v>0</v>
      </c>
      <c r="I21" s="12">
        <f t="shared" si="6"/>
        <v>0</v>
      </c>
      <c r="J21" s="17">
        <v>4</v>
      </c>
      <c r="K21" s="12">
        <f t="shared" si="7"/>
        <v>0</v>
      </c>
      <c r="L21" s="48"/>
      <c r="M21" s="29">
        <f t="shared" si="8"/>
        <v>0</v>
      </c>
      <c r="N21">
        <f t="shared" si="0"/>
        <v>0</v>
      </c>
      <c r="O21" s="29">
        <f t="shared" si="9"/>
        <v>0</v>
      </c>
      <c r="P21">
        <f t="shared" si="1"/>
        <v>0</v>
      </c>
      <c r="Q21" s="29">
        <f t="shared" si="10"/>
        <v>0</v>
      </c>
      <c r="R21">
        <f t="shared" si="2"/>
        <v>0</v>
      </c>
      <c r="S21" s="29">
        <f>F21</f>
        <v>0</v>
      </c>
      <c r="T21">
        <f t="shared" si="3"/>
        <v>0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0">
        <f>N22</f>
        <v>0</v>
      </c>
      <c r="D22" s="51">
        <f>P22</f>
        <v>0</v>
      </c>
      <c r="E22" s="51">
        <f>R22</f>
        <v>0</v>
      </c>
      <c r="F22" s="51">
        <f>T22</f>
        <v>0</v>
      </c>
      <c r="G22" s="51">
        <f>V22</f>
        <v>0</v>
      </c>
      <c r="H22" s="63" t="s">
        <v>8</v>
      </c>
      <c r="I22" s="64"/>
      <c r="J22" s="65"/>
      <c r="K22" s="20">
        <f>SUM(K5:K21)</f>
        <v>0</v>
      </c>
      <c r="L22" s="48">
        <f>K22/2</f>
        <v>0</v>
      </c>
      <c r="M22" s="19"/>
      <c r="N22">
        <f>SUM(N5:N21)</f>
        <v>0</v>
      </c>
      <c r="P22">
        <f>SUM(P5:P21)</f>
        <v>0</v>
      </c>
      <c r="R22">
        <f>SUM(R5:R21)</f>
        <v>0</v>
      </c>
      <c r="T22">
        <f>SUM(T5:T21)</f>
        <v>0</v>
      </c>
      <c r="V22">
        <f>SUM(V5:V21)</f>
        <v>0</v>
      </c>
    </row>
    <row r="23" spans="1:23" ht="12.75">
      <c r="A23" s="6"/>
      <c r="B23" s="6"/>
      <c r="C23" s="52" t="e">
        <f>N23-1</f>
        <v>#DIV/0!</v>
      </c>
      <c r="D23" s="53" t="e">
        <f>P23-1</f>
        <v>#DIV/0!</v>
      </c>
      <c r="E23" s="53" t="e">
        <f>R23-1</f>
        <v>#DIV/0!</v>
      </c>
      <c r="F23" s="53" t="e">
        <f>T23-1</f>
        <v>#DIV/0!</v>
      </c>
      <c r="G23" s="53" t="e">
        <f>V23-1</f>
        <v>#DIV/0!</v>
      </c>
      <c r="H23" s="6"/>
      <c r="I23" s="6"/>
      <c r="J23" s="6"/>
      <c r="K23" s="6"/>
      <c r="L23" s="48"/>
      <c r="M23" s="5"/>
      <c r="N23" s="49" t="e">
        <f>N22/L22</f>
        <v>#DIV/0!</v>
      </c>
      <c r="O23" s="6"/>
      <c r="P23" s="49" t="e">
        <f>P22/L22</f>
        <v>#DIV/0!</v>
      </c>
      <c r="Q23" s="6"/>
      <c r="R23" s="49" t="e">
        <f>R22/L22</f>
        <v>#DIV/0!</v>
      </c>
      <c r="S23" s="6"/>
      <c r="T23" s="49" t="e">
        <f>T22/L22</f>
        <v>#DIV/0!</v>
      </c>
      <c r="U23" s="6"/>
      <c r="V23" s="49" t="e">
        <f>V22/L22</f>
        <v>#DIV/0!</v>
      </c>
      <c r="W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6</v>
      </c>
      <c r="B26" s="31" t="str">
        <f>B3</f>
        <v>Пилот №6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47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32</v>
      </c>
      <c r="C28" s="29"/>
      <c r="D28" s="29"/>
      <c r="E28" s="29"/>
      <c r="F28" s="29"/>
      <c r="G28" s="29"/>
      <c r="H28" s="26">
        <f>MIN(C28:F28)</f>
        <v>0</v>
      </c>
      <c r="I28" s="12">
        <f>MAX(C28:F28)</f>
        <v>0</v>
      </c>
      <c r="J28" s="17">
        <v>3</v>
      </c>
      <c r="K28" s="12">
        <f>(C28+D28+E28+F28-H28-I28)*J28</f>
        <v>0</v>
      </c>
      <c r="L28" s="48"/>
      <c r="M28" s="29">
        <f>C28</f>
        <v>0</v>
      </c>
      <c r="N28">
        <f aca="true" t="shared" si="13" ref="N28:N44">M28*W28</f>
        <v>0</v>
      </c>
      <c r="O28" s="29">
        <f>D28</f>
        <v>0</v>
      </c>
      <c r="P28">
        <f aca="true" t="shared" si="14" ref="P28:P44">O28*W28</f>
        <v>0</v>
      </c>
      <c r="Q28" s="29">
        <f>E28</f>
        <v>0</v>
      </c>
      <c r="R28">
        <f aca="true" t="shared" si="15" ref="R28:R44">Q28*W28</f>
        <v>0</v>
      </c>
      <c r="S28" s="29">
        <f>F28</f>
        <v>0</v>
      </c>
      <c r="T28">
        <f aca="true" t="shared" si="16" ref="T28:T44">S28*W28</f>
        <v>0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23" t="s">
        <v>33</v>
      </c>
      <c r="C29" s="29"/>
      <c r="D29" s="29"/>
      <c r="E29" s="29"/>
      <c r="F29" s="29"/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17">
        <v>3</v>
      </c>
      <c r="K29" s="12">
        <f aca="true" t="shared" si="20" ref="K29:K44">(C29+D29+E29+F29-H29-I29)*J29</f>
        <v>0</v>
      </c>
      <c r="L29" s="48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23" t="s">
        <v>34</v>
      </c>
      <c r="C30" s="29"/>
      <c r="D30" s="29"/>
      <c r="E30" s="29"/>
      <c r="F30" s="29"/>
      <c r="G30" s="29"/>
      <c r="H30" s="26">
        <f t="shared" si="18"/>
        <v>0</v>
      </c>
      <c r="I30" s="12">
        <f t="shared" si="19"/>
        <v>0</v>
      </c>
      <c r="J30" s="17">
        <v>4</v>
      </c>
      <c r="K30" s="12">
        <f t="shared" si="20"/>
        <v>0</v>
      </c>
      <c r="L30" s="48"/>
      <c r="M30" s="29">
        <f t="shared" si="21"/>
        <v>0</v>
      </c>
      <c r="N30">
        <f t="shared" si="13"/>
        <v>0</v>
      </c>
      <c r="O30" s="29">
        <f t="shared" si="22"/>
        <v>0</v>
      </c>
      <c r="P30">
        <f t="shared" si="14"/>
        <v>0</v>
      </c>
      <c r="Q30" s="29">
        <f t="shared" si="23"/>
        <v>0</v>
      </c>
      <c r="R30">
        <f t="shared" si="15"/>
        <v>0</v>
      </c>
      <c r="S30" s="29">
        <f t="shared" si="24"/>
        <v>0</v>
      </c>
      <c r="T30">
        <f t="shared" si="16"/>
        <v>0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23" t="s">
        <v>35</v>
      </c>
      <c r="C31" s="29"/>
      <c r="D31" s="29"/>
      <c r="E31" s="29"/>
      <c r="F31" s="29"/>
      <c r="G31" s="29"/>
      <c r="H31" s="26">
        <f t="shared" si="18"/>
        <v>0</v>
      </c>
      <c r="I31" s="12">
        <f t="shared" si="19"/>
        <v>0</v>
      </c>
      <c r="J31" s="17">
        <v>3</v>
      </c>
      <c r="K31" s="12">
        <f t="shared" si="20"/>
        <v>0</v>
      </c>
      <c r="L31" s="48"/>
      <c r="M31" s="29">
        <f t="shared" si="21"/>
        <v>0</v>
      </c>
      <c r="N31">
        <f t="shared" si="13"/>
        <v>0</v>
      </c>
      <c r="O31" s="29">
        <f t="shared" si="22"/>
        <v>0</v>
      </c>
      <c r="P31">
        <f t="shared" si="14"/>
        <v>0</v>
      </c>
      <c r="Q31" s="29">
        <f t="shared" si="23"/>
        <v>0</v>
      </c>
      <c r="R31">
        <f t="shared" si="15"/>
        <v>0</v>
      </c>
      <c r="S31" s="29">
        <f t="shared" si="24"/>
        <v>0</v>
      </c>
      <c r="T31">
        <f t="shared" si="16"/>
        <v>0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23" t="s">
        <v>36</v>
      </c>
      <c r="C32" s="29"/>
      <c r="D32" s="29"/>
      <c r="E32" s="29"/>
      <c r="F32" s="29"/>
      <c r="G32" s="29"/>
      <c r="H32" s="26">
        <f t="shared" si="18"/>
        <v>0</v>
      </c>
      <c r="I32" s="12">
        <f t="shared" si="19"/>
        <v>0</v>
      </c>
      <c r="J32" s="17">
        <v>4</v>
      </c>
      <c r="K32" s="12">
        <f t="shared" si="20"/>
        <v>0</v>
      </c>
      <c r="L32" s="48"/>
      <c r="M32" s="29">
        <f t="shared" si="21"/>
        <v>0</v>
      </c>
      <c r="N32">
        <f t="shared" si="13"/>
        <v>0</v>
      </c>
      <c r="O32" s="29">
        <f t="shared" si="22"/>
        <v>0</v>
      </c>
      <c r="P32">
        <f t="shared" si="14"/>
        <v>0</v>
      </c>
      <c r="Q32" s="29">
        <f t="shared" si="23"/>
        <v>0</v>
      </c>
      <c r="R32">
        <f t="shared" si="15"/>
        <v>0</v>
      </c>
      <c r="S32" s="29">
        <f t="shared" si="24"/>
        <v>0</v>
      </c>
      <c r="T32">
        <f t="shared" si="16"/>
        <v>0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23" t="s">
        <v>37</v>
      </c>
      <c r="C33" s="29"/>
      <c r="D33" s="29"/>
      <c r="E33" s="29"/>
      <c r="F33" s="29"/>
      <c r="G33" s="29"/>
      <c r="H33" s="26">
        <f t="shared" si="18"/>
        <v>0</v>
      </c>
      <c r="I33" s="12">
        <f t="shared" si="19"/>
        <v>0</v>
      </c>
      <c r="J33" s="17">
        <v>2</v>
      </c>
      <c r="K33" s="12">
        <f t="shared" si="20"/>
        <v>0</v>
      </c>
      <c r="L33" s="48"/>
      <c r="M33" s="29">
        <f t="shared" si="21"/>
        <v>0</v>
      </c>
      <c r="N33">
        <f t="shared" si="13"/>
        <v>0</v>
      </c>
      <c r="O33" s="29">
        <f t="shared" si="22"/>
        <v>0</v>
      </c>
      <c r="P33">
        <f t="shared" si="14"/>
        <v>0</v>
      </c>
      <c r="Q33" s="29">
        <f t="shared" si="23"/>
        <v>0</v>
      </c>
      <c r="R33">
        <f t="shared" si="15"/>
        <v>0</v>
      </c>
      <c r="S33" s="29">
        <f t="shared" si="24"/>
        <v>0</v>
      </c>
      <c r="T33">
        <f t="shared" si="16"/>
        <v>0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23" t="s">
        <v>38</v>
      </c>
      <c r="C34" s="29"/>
      <c r="D34" s="29"/>
      <c r="E34" s="29"/>
      <c r="F34" s="29"/>
      <c r="G34" s="29"/>
      <c r="H34" s="26">
        <f t="shared" si="18"/>
        <v>0</v>
      </c>
      <c r="I34" s="12">
        <f t="shared" si="19"/>
        <v>0</v>
      </c>
      <c r="J34" s="17">
        <v>5</v>
      </c>
      <c r="K34" s="12">
        <f t="shared" si="20"/>
        <v>0</v>
      </c>
      <c r="L34" s="48"/>
      <c r="M34" s="29">
        <f t="shared" si="21"/>
        <v>0</v>
      </c>
      <c r="N34">
        <f t="shared" si="13"/>
        <v>0</v>
      </c>
      <c r="O34" s="29">
        <f t="shared" si="22"/>
        <v>0</v>
      </c>
      <c r="P34">
        <f t="shared" si="14"/>
        <v>0</v>
      </c>
      <c r="Q34" s="29">
        <f t="shared" si="23"/>
        <v>0</v>
      </c>
      <c r="R34">
        <f t="shared" si="15"/>
        <v>0</v>
      </c>
      <c r="S34" s="29">
        <f t="shared" si="24"/>
        <v>0</v>
      </c>
      <c r="T34">
        <f t="shared" si="16"/>
        <v>0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23" t="s">
        <v>39</v>
      </c>
      <c r="C35" s="29"/>
      <c r="D35" s="29"/>
      <c r="E35" s="29"/>
      <c r="F35" s="29"/>
      <c r="G35" s="29"/>
      <c r="H35" s="26">
        <f t="shared" si="18"/>
        <v>0</v>
      </c>
      <c r="I35" s="12">
        <f t="shared" si="19"/>
        <v>0</v>
      </c>
      <c r="J35" s="17">
        <v>4</v>
      </c>
      <c r="K35" s="12">
        <f t="shared" si="20"/>
        <v>0</v>
      </c>
      <c r="L35" s="48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23" t="s">
        <v>40</v>
      </c>
      <c r="C36" s="29"/>
      <c r="D36" s="29"/>
      <c r="E36" s="29"/>
      <c r="F36" s="29"/>
      <c r="G36" s="29"/>
      <c r="H36" s="26">
        <f t="shared" si="18"/>
        <v>0</v>
      </c>
      <c r="I36" s="12">
        <f t="shared" si="19"/>
        <v>0</v>
      </c>
      <c r="J36" s="17">
        <v>4</v>
      </c>
      <c r="K36" s="12">
        <f t="shared" si="20"/>
        <v>0</v>
      </c>
      <c r="L36" s="48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23" t="s">
        <v>41</v>
      </c>
      <c r="C37" s="29"/>
      <c r="D37" s="29"/>
      <c r="E37" s="29"/>
      <c r="F37" s="29"/>
      <c r="G37" s="29"/>
      <c r="H37" s="26">
        <f t="shared" si="18"/>
        <v>0</v>
      </c>
      <c r="I37" s="12">
        <f t="shared" si="19"/>
        <v>0</v>
      </c>
      <c r="J37" s="17">
        <v>3</v>
      </c>
      <c r="K37" s="12">
        <f t="shared" si="20"/>
        <v>0</v>
      </c>
      <c r="L37" s="48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23" t="s">
        <v>42</v>
      </c>
      <c r="C38" s="29"/>
      <c r="D38" s="29"/>
      <c r="E38" s="29"/>
      <c r="F38" s="29"/>
      <c r="G38" s="29"/>
      <c r="H38" s="26">
        <f t="shared" si="18"/>
        <v>0</v>
      </c>
      <c r="I38" s="12">
        <f t="shared" si="19"/>
        <v>0</v>
      </c>
      <c r="J38" s="17">
        <v>5</v>
      </c>
      <c r="K38" s="12">
        <f t="shared" si="20"/>
        <v>0</v>
      </c>
      <c r="L38" s="48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18"/>
        <v>0</v>
      </c>
      <c r="I39" s="12">
        <f t="shared" si="19"/>
        <v>0</v>
      </c>
      <c r="J39" s="17">
        <v>1</v>
      </c>
      <c r="K39" s="12">
        <f t="shared" si="20"/>
        <v>0</v>
      </c>
      <c r="L39" s="48"/>
      <c r="M39" s="29">
        <f t="shared" si="21"/>
        <v>0</v>
      </c>
      <c r="N39">
        <f t="shared" si="13"/>
        <v>0</v>
      </c>
      <c r="O39" s="29">
        <f t="shared" si="22"/>
        <v>0</v>
      </c>
      <c r="P39">
        <f t="shared" si="14"/>
        <v>0</v>
      </c>
      <c r="Q39" s="29">
        <f t="shared" si="23"/>
        <v>0</v>
      </c>
      <c r="R39">
        <f t="shared" si="15"/>
        <v>0</v>
      </c>
      <c r="S39" s="29">
        <f t="shared" si="24"/>
        <v>0</v>
      </c>
      <c r="T39">
        <f t="shared" si="16"/>
        <v>0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23" t="s">
        <v>43</v>
      </c>
      <c r="C40" s="29"/>
      <c r="D40" s="29"/>
      <c r="E40" s="29"/>
      <c r="F40" s="29"/>
      <c r="G40" s="29"/>
      <c r="H40" s="26">
        <f t="shared" si="18"/>
        <v>0</v>
      </c>
      <c r="I40" s="12">
        <f t="shared" si="19"/>
        <v>0</v>
      </c>
      <c r="J40" s="17">
        <v>5</v>
      </c>
      <c r="K40" s="12">
        <f t="shared" si="20"/>
        <v>0</v>
      </c>
      <c r="L40" s="48"/>
      <c r="M40" s="29">
        <f t="shared" si="21"/>
        <v>0</v>
      </c>
      <c r="N40">
        <f t="shared" si="13"/>
        <v>0</v>
      </c>
      <c r="O40" s="29">
        <f t="shared" si="22"/>
        <v>0</v>
      </c>
      <c r="P40">
        <f t="shared" si="14"/>
        <v>0</v>
      </c>
      <c r="Q40" s="29">
        <f t="shared" si="23"/>
        <v>0</v>
      </c>
      <c r="R40">
        <f t="shared" si="15"/>
        <v>0</v>
      </c>
      <c r="S40" s="29">
        <f t="shared" si="24"/>
        <v>0</v>
      </c>
      <c r="T40">
        <f t="shared" si="16"/>
        <v>0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23" t="s">
        <v>44</v>
      </c>
      <c r="C41" s="29"/>
      <c r="D41" s="29"/>
      <c r="E41" s="29"/>
      <c r="F41" s="29"/>
      <c r="G41" s="29"/>
      <c r="H41" s="26">
        <f t="shared" si="18"/>
        <v>0</v>
      </c>
      <c r="I41" s="12">
        <f t="shared" si="19"/>
        <v>0</v>
      </c>
      <c r="J41" s="17">
        <v>3</v>
      </c>
      <c r="K41" s="12">
        <f t="shared" si="20"/>
        <v>0</v>
      </c>
      <c r="L41" s="48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23" t="s">
        <v>45</v>
      </c>
      <c r="C42" s="29"/>
      <c r="D42" s="29"/>
      <c r="E42" s="29"/>
      <c r="F42" s="29"/>
      <c r="G42" s="29"/>
      <c r="H42" s="26">
        <f t="shared" si="18"/>
        <v>0</v>
      </c>
      <c r="I42" s="12">
        <f t="shared" si="19"/>
        <v>0</v>
      </c>
      <c r="J42" s="17">
        <v>4</v>
      </c>
      <c r="K42" s="12">
        <f t="shared" si="20"/>
        <v>0</v>
      </c>
      <c r="L42" s="48"/>
      <c r="M42" s="29">
        <f t="shared" si="21"/>
        <v>0</v>
      </c>
      <c r="N42">
        <f t="shared" si="13"/>
        <v>0</v>
      </c>
      <c r="O42" s="29">
        <f t="shared" si="22"/>
        <v>0</v>
      </c>
      <c r="P42">
        <f t="shared" si="14"/>
        <v>0</v>
      </c>
      <c r="Q42" s="29">
        <f t="shared" si="23"/>
        <v>0</v>
      </c>
      <c r="R42">
        <f t="shared" si="15"/>
        <v>0</v>
      </c>
      <c r="S42" s="29">
        <f t="shared" si="24"/>
        <v>0</v>
      </c>
      <c r="T42">
        <f t="shared" si="16"/>
        <v>0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23" t="s">
        <v>46</v>
      </c>
      <c r="C43" s="29"/>
      <c r="D43" s="29"/>
      <c r="E43" s="29"/>
      <c r="F43" s="29"/>
      <c r="G43" s="29"/>
      <c r="H43" s="26">
        <f t="shared" si="18"/>
        <v>0</v>
      </c>
      <c r="I43" s="12">
        <f t="shared" si="19"/>
        <v>0</v>
      </c>
      <c r="J43" s="17">
        <v>3</v>
      </c>
      <c r="K43" s="12">
        <f t="shared" si="20"/>
        <v>0</v>
      </c>
      <c r="L43" s="48"/>
      <c r="M43" s="29">
        <f t="shared" si="21"/>
        <v>0</v>
      </c>
      <c r="N43">
        <f t="shared" si="13"/>
        <v>0</v>
      </c>
      <c r="O43" s="29">
        <f t="shared" si="22"/>
        <v>0</v>
      </c>
      <c r="P43">
        <f t="shared" si="14"/>
        <v>0</v>
      </c>
      <c r="Q43" s="29">
        <f t="shared" si="23"/>
        <v>0</v>
      </c>
      <c r="R43">
        <f t="shared" si="15"/>
        <v>0</v>
      </c>
      <c r="S43" s="29">
        <f t="shared" si="24"/>
        <v>0</v>
      </c>
      <c r="T43">
        <f t="shared" si="16"/>
        <v>0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16">
        <v>17</v>
      </c>
      <c r="B44" s="24" t="s">
        <v>47</v>
      </c>
      <c r="C44" s="29"/>
      <c r="D44" s="29"/>
      <c r="E44" s="29"/>
      <c r="F44" s="29"/>
      <c r="G44" s="29"/>
      <c r="H44" s="26">
        <f t="shared" si="18"/>
        <v>0</v>
      </c>
      <c r="I44" s="12">
        <f t="shared" si="19"/>
        <v>0</v>
      </c>
      <c r="J44" s="17">
        <v>4</v>
      </c>
      <c r="K44" s="12">
        <f t="shared" si="20"/>
        <v>0</v>
      </c>
      <c r="L44" s="48"/>
      <c r="M44" s="29">
        <f t="shared" si="21"/>
        <v>0</v>
      </c>
      <c r="N44">
        <f t="shared" si="13"/>
        <v>0</v>
      </c>
      <c r="O44" s="29">
        <f t="shared" si="22"/>
        <v>0</v>
      </c>
      <c r="P44">
        <f t="shared" si="14"/>
        <v>0</v>
      </c>
      <c r="Q44" s="29">
        <f t="shared" si="23"/>
        <v>0</v>
      </c>
      <c r="R44">
        <f t="shared" si="15"/>
        <v>0</v>
      </c>
      <c r="S44" s="29">
        <f>F44</f>
        <v>0</v>
      </c>
      <c r="T44">
        <f t="shared" si="16"/>
        <v>0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0">
        <f>N45</f>
        <v>0</v>
      </c>
      <c r="D45" s="51">
        <f>P45</f>
        <v>0</v>
      </c>
      <c r="E45" s="51">
        <f>R45</f>
        <v>0</v>
      </c>
      <c r="F45" s="51">
        <f>T45</f>
        <v>0</v>
      </c>
      <c r="G45" s="51">
        <f>V45</f>
        <v>0</v>
      </c>
      <c r="H45" s="63" t="s">
        <v>8</v>
      </c>
      <c r="I45" s="64"/>
      <c r="J45" s="65"/>
      <c r="K45" s="20">
        <f>SUM(K28:K44)</f>
        <v>0</v>
      </c>
      <c r="L45" s="48">
        <f>K45/2</f>
        <v>0</v>
      </c>
      <c r="M45" s="19"/>
      <c r="N45">
        <f>SUM(N28:N44)</f>
        <v>0</v>
      </c>
      <c r="P45">
        <f>SUM(P28:P44)</f>
        <v>0</v>
      </c>
      <c r="R45">
        <f>SUM(R28:R44)</f>
        <v>0</v>
      </c>
      <c r="T45">
        <f>SUM(T28:T44)</f>
        <v>0</v>
      </c>
      <c r="V45">
        <f>SUM(V28:V44)</f>
        <v>0</v>
      </c>
    </row>
    <row r="46" spans="1:23" ht="12.75">
      <c r="A46" s="6"/>
      <c r="B46" s="6"/>
      <c r="C46" s="52" t="e">
        <f>N46-1</f>
        <v>#DIV/0!</v>
      </c>
      <c r="D46" s="53" t="e">
        <f>P46-1</f>
        <v>#DIV/0!</v>
      </c>
      <c r="E46" s="53" t="e">
        <f>R46-1</f>
        <v>#DIV/0!</v>
      </c>
      <c r="F46" s="53" t="e">
        <f>T46-1</f>
        <v>#DIV/0!</v>
      </c>
      <c r="G46" s="53" t="e">
        <f>V46-1</f>
        <v>#DIV/0!</v>
      </c>
      <c r="H46" s="6"/>
      <c r="I46" s="6"/>
      <c r="J46" s="6"/>
      <c r="K46" s="6"/>
      <c r="L46" s="48"/>
      <c r="M46" s="5"/>
      <c r="N46" s="49" t="e">
        <f>N45/L45</f>
        <v>#DIV/0!</v>
      </c>
      <c r="O46" s="6"/>
      <c r="P46" s="49" t="e">
        <f>P45/L45</f>
        <v>#DIV/0!</v>
      </c>
      <c r="Q46" s="6"/>
      <c r="R46" s="49" t="e">
        <f>R45/L45</f>
        <v>#DIV/0!</v>
      </c>
      <c r="S46" s="6"/>
      <c r="T46" s="49" t="e">
        <f>T45/L45</f>
        <v>#DIV/0!</v>
      </c>
      <c r="U46" s="6"/>
      <c r="V46" s="49" t="e">
        <f>V45/L45</f>
        <v>#DIV/0!</v>
      </c>
      <c r="W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6</v>
      </c>
      <c r="B49" s="31" t="str">
        <f>B3</f>
        <v>Пилот №6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47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32</v>
      </c>
      <c r="C51" s="29"/>
      <c r="D51" s="29"/>
      <c r="E51" s="29"/>
      <c r="F51" s="29"/>
      <c r="G51" s="29"/>
      <c r="H51" s="26">
        <f>MIN(C51:F51)</f>
        <v>0</v>
      </c>
      <c r="I51" s="12">
        <f>MAX(C51:F51)</f>
        <v>0</v>
      </c>
      <c r="J51" s="17">
        <v>3</v>
      </c>
      <c r="K51" s="12">
        <f>(C51+D51+E51+F51-H51-I51)*J51</f>
        <v>0</v>
      </c>
      <c r="L51" s="48"/>
      <c r="M51" s="29">
        <f>C51</f>
        <v>0</v>
      </c>
      <c r="N51">
        <f aca="true" t="shared" si="26" ref="N51:N67">M51*W51</f>
        <v>0</v>
      </c>
      <c r="O51" s="29">
        <f>D51</f>
        <v>0</v>
      </c>
      <c r="P51">
        <f aca="true" t="shared" si="27" ref="P51:P67">O51*W51</f>
        <v>0</v>
      </c>
      <c r="Q51" s="29">
        <f>E51</f>
        <v>0</v>
      </c>
      <c r="R51">
        <f aca="true" t="shared" si="28" ref="R51:R67">Q51*W51</f>
        <v>0</v>
      </c>
      <c r="S51" s="29">
        <f>F51</f>
        <v>0</v>
      </c>
      <c r="T51">
        <f aca="true" t="shared" si="29" ref="T51:T67">S51*W51</f>
        <v>0</v>
      </c>
      <c r="U51" s="29">
        <f>G51</f>
        <v>0</v>
      </c>
      <c r="V51">
        <f aca="true" t="shared" si="30" ref="V51:V67">U51*W51</f>
        <v>0</v>
      </c>
      <c r="W51" s="17">
        <v>3</v>
      </c>
    </row>
    <row r="52" spans="1:23" ht="25.5" customHeight="1" thickBot="1">
      <c r="A52" s="16">
        <v>2</v>
      </c>
      <c r="B52" s="23" t="s">
        <v>33</v>
      </c>
      <c r="C52" s="29"/>
      <c r="D52" s="29"/>
      <c r="E52" s="29"/>
      <c r="F52" s="29"/>
      <c r="G52" s="29"/>
      <c r="H52" s="26">
        <f aca="true" t="shared" si="31" ref="H52:H67">MIN(C52:F52)</f>
        <v>0</v>
      </c>
      <c r="I52" s="12">
        <f aca="true" t="shared" si="32" ref="I52:I67">MAX(C52:F52)</f>
        <v>0</v>
      </c>
      <c r="J52" s="17">
        <v>3</v>
      </c>
      <c r="K52" s="12">
        <f aca="true" t="shared" si="33" ref="K52:K67">(C52+D52+E52+F52-H52-I52)*J52</f>
        <v>0</v>
      </c>
      <c r="L52" s="48"/>
      <c r="M52" s="29">
        <f aca="true" t="shared" si="34" ref="M52:M67">C52</f>
        <v>0</v>
      </c>
      <c r="N52">
        <f t="shared" si="26"/>
        <v>0</v>
      </c>
      <c r="O52" s="29">
        <f aca="true" t="shared" si="35" ref="O52:O67">D52</f>
        <v>0</v>
      </c>
      <c r="P52">
        <f t="shared" si="27"/>
        <v>0</v>
      </c>
      <c r="Q52" s="29">
        <f aca="true" t="shared" si="36" ref="Q52:Q67">E52</f>
        <v>0</v>
      </c>
      <c r="R52">
        <f t="shared" si="28"/>
        <v>0</v>
      </c>
      <c r="S52" s="29">
        <f aca="true" t="shared" si="37" ref="S52:S66">F52</f>
        <v>0</v>
      </c>
      <c r="T52">
        <f t="shared" si="29"/>
        <v>0</v>
      </c>
      <c r="U52" s="29">
        <f aca="true" t="shared" si="38" ref="U52:U67">G52</f>
        <v>0</v>
      </c>
      <c r="V52">
        <f t="shared" si="30"/>
        <v>0</v>
      </c>
      <c r="W52" s="17">
        <v>3</v>
      </c>
    </row>
    <row r="53" spans="1:23" ht="25.5" customHeight="1" thickBot="1">
      <c r="A53" s="16">
        <v>3</v>
      </c>
      <c r="B53" s="23" t="s">
        <v>34</v>
      </c>
      <c r="C53" s="29"/>
      <c r="D53" s="29"/>
      <c r="E53" s="29"/>
      <c r="F53" s="29"/>
      <c r="G53" s="29"/>
      <c r="H53" s="26">
        <f t="shared" si="31"/>
        <v>0</v>
      </c>
      <c r="I53" s="12">
        <f t="shared" si="32"/>
        <v>0</v>
      </c>
      <c r="J53" s="17">
        <v>4</v>
      </c>
      <c r="K53" s="12">
        <f t="shared" si="33"/>
        <v>0</v>
      </c>
      <c r="L53" s="48"/>
      <c r="M53" s="29">
        <f t="shared" si="34"/>
        <v>0</v>
      </c>
      <c r="N53">
        <f t="shared" si="26"/>
        <v>0</v>
      </c>
      <c r="O53" s="29">
        <f t="shared" si="35"/>
        <v>0</v>
      </c>
      <c r="P53">
        <f t="shared" si="27"/>
        <v>0</v>
      </c>
      <c r="Q53" s="29">
        <f t="shared" si="36"/>
        <v>0</v>
      </c>
      <c r="R53">
        <f t="shared" si="28"/>
        <v>0</v>
      </c>
      <c r="S53" s="29">
        <f t="shared" si="37"/>
        <v>0</v>
      </c>
      <c r="T53">
        <f t="shared" si="29"/>
        <v>0</v>
      </c>
      <c r="U53" s="29">
        <f t="shared" si="38"/>
        <v>0</v>
      </c>
      <c r="V53">
        <f t="shared" si="30"/>
        <v>0</v>
      </c>
      <c r="W53" s="17">
        <v>4</v>
      </c>
    </row>
    <row r="54" spans="1:23" ht="25.5" customHeight="1" thickBot="1">
      <c r="A54" s="16">
        <v>4</v>
      </c>
      <c r="B54" s="23" t="s">
        <v>35</v>
      </c>
      <c r="C54" s="29"/>
      <c r="D54" s="29"/>
      <c r="E54" s="29"/>
      <c r="F54" s="29"/>
      <c r="G54" s="29"/>
      <c r="H54" s="26">
        <f t="shared" si="31"/>
        <v>0</v>
      </c>
      <c r="I54" s="12">
        <f t="shared" si="32"/>
        <v>0</v>
      </c>
      <c r="J54" s="17">
        <v>3</v>
      </c>
      <c r="K54" s="12">
        <f t="shared" si="33"/>
        <v>0</v>
      </c>
      <c r="L54" s="48"/>
      <c r="M54" s="29">
        <f t="shared" si="34"/>
        <v>0</v>
      </c>
      <c r="N54">
        <f t="shared" si="26"/>
        <v>0</v>
      </c>
      <c r="O54" s="29">
        <f t="shared" si="35"/>
        <v>0</v>
      </c>
      <c r="P54">
        <f t="shared" si="27"/>
        <v>0</v>
      </c>
      <c r="Q54" s="29">
        <f t="shared" si="36"/>
        <v>0</v>
      </c>
      <c r="R54">
        <f t="shared" si="28"/>
        <v>0</v>
      </c>
      <c r="S54" s="29">
        <f t="shared" si="37"/>
        <v>0</v>
      </c>
      <c r="T54">
        <f t="shared" si="29"/>
        <v>0</v>
      </c>
      <c r="U54" s="29">
        <f t="shared" si="38"/>
        <v>0</v>
      </c>
      <c r="V54">
        <f t="shared" si="30"/>
        <v>0</v>
      </c>
      <c r="W54" s="17">
        <v>3</v>
      </c>
    </row>
    <row r="55" spans="1:23" ht="25.5" customHeight="1" thickBot="1">
      <c r="A55" s="16">
        <v>5</v>
      </c>
      <c r="B55" s="23" t="s">
        <v>36</v>
      </c>
      <c r="C55" s="29"/>
      <c r="D55" s="29"/>
      <c r="E55" s="29"/>
      <c r="F55" s="29"/>
      <c r="G55" s="29"/>
      <c r="H55" s="26">
        <f t="shared" si="31"/>
        <v>0</v>
      </c>
      <c r="I55" s="12">
        <f t="shared" si="32"/>
        <v>0</v>
      </c>
      <c r="J55" s="17">
        <v>4</v>
      </c>
      <c r="K55" s="12">
        <f t="shared" si="33"/>
        <v>0</v>
      </c>
      <c r="L55" s="48"/>
      <c r="M55" s="29">
        <f t="shared" si="34"/>
        <v>0</v>
      </c>
      <c r="N55">
        <f t="shared" si="26"/>
        <v>0</v>
      </c>
      <c r="O55" s="29">
        <f t="shared" si="35"/>
        <v>0</v>
      </c>
      <c r="P55">
        <f t="shared" si="27"/>
        <v>0</v>
      </c>
      <c r="Q55" s="29">
        <f t="shared" si="36"/>
        <v>0</v>
      </c>
      <c r="R55">
        <f t="shared" si="28"/>
        <v>0</v>
      </c>
      <c r="S55" s="29">
        <f t="shared" si="37"/>
        <v>0</v>
      </c>
      <c r="T55">
        <f t="shared" si="29"/>
        <v>0</v>
      </c>
      <c r="U55" s="29">
        <f t="shared" si="38"/>
        <v>0</v>
      </c>
      <c r="V55">
        <f t="shared" si="30"/>
        <v>0</v>
      </c>
      <c r="W55" s="17">
        <v>4</v>
      </c>
    </row>
    <row r="56" spans="1:23" ht="25.5" customHeight="1" thickBot="1">
      <c r="A56" s="16">
        <v>6</v>
      </c>
      <c r="B56" s="23" t="s">
        <v>37</v>
      </c>
      <c r="C56" s="29"/>
      <c r="D56" s="29"/>
      <c r="E56" s="29"/>
      <c r="F56" s="29"/>
      <c r="G56" s="29"/>
      <c r="H56" s="26">
        <f t="shared" si="31"/>
        <v>0</v>
      </c>
      <c r="I56" s="12">
        <f t="shared" si="32"/>
        <v>0</v>
      </c>
      <c r="J56" s="17">
        <v>2</v>
      </c>
      <c r="K56" s="12">
        <f t="shared" si="33"/>
        <v>0</v>
      </c>
      <c r="L56" s="48"/>
      <c r="M56" s="29">
        <f t="shared" si="34"/>
        <v>0</v>
      </c>
      <c r="N56">
        <f t="shared" si="26"/>
        <v>0</v>
      </c>
      <c r="O56" s="29">
        <f t="shared" si="35"/>
        <v>0</v>
      </c>
      <c r="P56">
        <f t="shared" si="27"/>
        <v>0</v>
      </c>
      <c r="Q56" s="29">
        <f t="shared" si="36"/>
        <v>0</v>
      </c>
      <c r="R56">
        <f t="shared" si="28"/>
        <v>0</v>
      </c>
      <c r="S56" s="29">
        <f t="shared" si="37"/>
        <v>0</v>
      </c>
      <c r="T56">
        <f t="shared" si="29"/>
        <v>0</v>
      </c>
      <c r="U56" s="29">
        <f t="shared" si="38"/>
        <v>0</v>
      </c>
      <c r="V56">
        <f t="shared" si="30"/>
        <v>0</v>
      </c>
      <c r="W56" s="17">
        <v>2</v>
      </c>
    </row>
    <row r="57" spans="1:23" ht="25.5" customHeight="1" thickBot="1">
      <c r="A57" s="16">
        <v>7</v>
      </c>
      <c r="B57" s="23" t="s">
        <v>38</v>
      </c>
      <c r="C57" s="29"/>
      <c r="D57" s="29"/>
      <c r="E57" s="29"/>
      <c r="F57" s="29"/>
      <c r="G57" s="29"/>
      <c r="H57" s="26">
        <f t="shared" si="31"/>
        <v>0</v>
      </c>
      <c r="I57" s="12">
        <f t="shared" si="32"/>
        <v>0</v>
      </c>
      <c r="J57" s="17">
        <v>5</v>
      </c>
      <c r="K57" s="12">
        <f t="shared" si="33"/>
        <v>0</v>
      </c>
      <c r="L57" s="48"/>
      <c r="M57" s="29">
        <f t="shared" si="34"/>
        <v>0</v>
      </c>
      <c r="N57">
        <f t="shared" si="26"/>
        <v>0</v>
      </c>
      <c r="O57" s="29">
        <f t="shared" si="35"/>
        <v>0</v>
      </c>
      <c r="P57">
        <f t="shared" si="27"/>
        <v>0</v>
      </c>
      <c r="Q57" s="29">
        <f t="shared" si="36"/>
        <v>0</v>
      </c>
      <c r="R57">
        <f t="shared" si="28"/>
        <v>0</v>
      </c>
      <c r="S57" s="29">
        <f t="shared" si="37"/>
        <v>0</v>
      </c>
      <c r="T57">
        <f t="shared" si="29"/>
        <v>0</v>
      </c>
      <c r="U57" s="29">
        <f t="shared" si="38"/>
        <v>0</v>
      </c>
      <c r="V57">
        <f t="shared" si="30"/>
        <v>0</v>
      </c>
      <c r="W57" s="17">
        <v>5</v>
      </c>
    </row>
    <row r="58" spans="1:23" ht="25.5" customHeight="1" thickBot="1">
      <c r="A58" s="16">
        <v>8</v>
      </c>
      <c r="B58" s="23" t="s">
        <v>39</v>
      </c>
      <c r="C58" s="29"/>
      <c r="D58" s="29"/>
      <c r="E58" s="29"/>
      <c r="F58" s="29"/>
      <c r="G58" s="29"/>
      <c r="H58" s="26">
        <f t="shared" si="31"/>
        <v>0</v>
      </c>
      <c r="I58" s="12">
        <f t="shared" si="32"/>
        <v>0</v>
      </c>
      <c r="J58" s="17">
        <v>4</v>
      </c>
      <c r="K58" s="12">
        <f t="shared" si="33"/>
        <v>0</v>
      </c>
      <c r="L58" s="48"/>
      <c r="M58" s="29">
        <f t="shared" si="34"/>
        <v>0</v>
      </c>
      <c r="N58">
        <f t="shared" si="26"/>
        <v>0</v>
      </c>
      <c r="O58" s="29">
        <f t="shared" si="35"/>
        <v>0</v>
      </c>
      <c r="P58">
        <f t="shared" si="27"/>
        <v>0</v>
      </c>
      <c r="Q58" s="29">
        <f t="shared" si="36"/>
        <v>0</v>
      </c>
      <c r="R58">
        <f t="shared" si="28"/>
        <v>0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17">
        <v>4</v>
      </c>
    </row>
    <row r="59" spans="1:23" ht="25.5" customHeight="1" thickBot="1">
      <c r="A59" s="16">
        <v>9</v>
      </c>
      <c r="B59" s="23" t="s">
        <v>40</v>
      </c>
      <c r="C59" s="29"/>
      <c r="D59" s="29"/>
      <c r="E59" s="29"/>
      <c r="F59" s="29"/>
      <c r="G59" s="29"/>
      <c r="H59" s="26">
        <f t="shared" si="31"/>
        <v>0</v>
      </c>
      <c r="I59" s="12">
        <f t="shared" si="32"/>
        <v>0</v>
      </c>
      <c r="J59" s="17">
        <v>4</v>
      </c>
      <c r="K59" s="12">
        <f t="shared" si="33"/>
        <v>0</v>
      </c>
      <c r="L59" s="48"/>
      <c r="M59" s="29">
        <f t="shared" si="34"/>
        <v>0</v>
      </c>
      <c r="N59">
        <f t="shared" si="26"/>
        <v>0</v>
      </c>
      <c r="O59" s="29">
        <f t="shared" si="35"/>
        <v>0</v>
      </c>
      <c r="P59">
        <f t="shared" si="27"/>
        <v>0</v>
      </c>
      <c r="Q59" s="29">
        <f t="shared" si="36"/>
        <v>0</v>
      </c>
      <c r="R59">
        <f t="shared" si="28"/>
        <v>0</v>
      </c>
      <c r="S59" s="29">
        <f t="shared" si="37"/>
        <v>0</v>
      </c>
      <c r="T59">
        <f t="shared" si="29"/>
        <v>0</v>
      </c>
      <c r="U59" s="29">
        <f t="shared" si="38"/>
        <v>0</v>
      </c>
      <c r="V59">
        <f t="shared" si="30"/>
        <v>0</v>
      </c>
      <c r="W59" s="17">
        <v>4</v>
      </c>
    </row>
    <row r="60" spans="1:23" ht="25.5" customHeight="1" thickBot="1">
      <c r="A60" s="16">
        <v>10</v>
      </c>
      <c r="B60" s="23" t="s">
        <v>41</v>
      </c>
      <c r="C60" s="29"/>
      <c r="D60" s="29"/>
      <c r="E60" s="29"/>
      <c r="F60" s="29"/>
      <c r="G60" s="29"/>
      <c r="H60" s="26">
        <f t="shared" si="31"/>
        <v>0</v>
      </c>
      <c r="I60" s="12">
        <f t="shared" si="32"/>
        <v>0</v>
      </c>
      <c r="J60" s="17">
        <v>3</v>
      </c>
      <c r="K60" s="12">
        <f t="shared" si="33"/>
        <v>0</v>
      </c>
      <c r="L60" s="48"/>
      <c r="M60" s="29">
        <f t="shared" si="34"/>
        <v>0</v>
      </c>
      <c r="N60">
        <f t="shared" si="26"/>
        <v>0</v>
      </c>
      <c r="O60" s="29">
        <f t="shared" si="35"/>
        <v>0</v>
      </c>
      <c r="P60">
        <f t="shared" si="27"/>
        <v>0</v>
      </c>
      <c r="Q60" s="29">
        <f t="shared" si="36"/>
        <v>0</v>
      </c>
      <c r="R60">
        <f t="shared" si="28"/>
        <v>0</v>
      </c>
      <c r="S60" s="29">
        <f t="shared" si="37"/>
        <v>0</v>
      </c>
      <c r="T60">
        <f t="shared" si="29"/>
        <v>0</v>
      </c>
      <c r="U60" s="29">
        <f t="shared" si="38"/>
        <v>0</v>
      </c>
      <c r="V60">
        <f t="shared" si="30"/>
        <v>0</v>
      </c>
      <c r="W60" s="17">
        <v>3</v>
      </c>
    </row>
    <row r="61" spans="1:23" ht="25.5" customHeight="1" thickBot="1">
      <c r="A61" s="16">
        <v>11</v>
      </c>
      <c r="B61" s="23" t="s">
        <v>42</v>
      </c>
      <c r="C61" s="29"/>
      <c r="D61" s="29"/>
      <c r="E61" s="29"/>
      <c r="F61" s="29"/>
      <c r="G61" s="29"/>
      <c r="H61" s="26">
        <f t="shared" si="31"/>
        <v>0</v>
      </c>
      <c r="I61" s="12">
        <f t="shared" si="32"/>
        <v>0</v>
      </c>
      <c r="J61" s="17">
        <v>5</v>
      </c>
      <c r="K61" s="12">
        <f t="shared" si="33"/>
        <v>0</v>
      </c>
      <c r="L61" s="48"/>
      <c r="M61" s="29">
        <f t="shared" si="34"/>
        <v>0</v>
      </c>
      <c r="N61">
        <f t="shared" si="26"/>
        <v>0</v>
      </c>
      <c r="O61" s="29">
        <f t="shared" si="35"/>
        <v>0</v>
      </c>
      <c r="P61">
        <f t="shared" si="27"/>
        <v>0</v>
      </c>
      <c r="Q61" s="29">
        <f t="shared" si="36"/>
        <v>0</v>
      </c>
      <c r="R61">
        <f t="shared" si="28"/>
        <v>0</v>
      </c>
      <c r="S61" s="29">
        <f t="shared" si="37"/>
        <v>0</v>
      </c>
      <c r="T61">
        <f t="shared" si="29"/>
        <v>0</v>
      </c>
      <c r="U61" s="29">
        <f t="shared" si="38"/>
        <v>0</v>
      </c>
      <c r="V61">
        <f t="shared" si="30"/>
        <v>0</v>
      </c>
      <c r="W61" s="17">
        <v>5</v>
      </c>
    </row>
    <row r="62" spans="1:23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31"/>
        <v>0</v>
      </c>
      <c r="I62" s="12">
        <f t="shared" si="32"/>
        <v>0</v>
      </c>
      <c r="J62" s="17">
        <v>1</v>
      </c>
      <c r="K62" s="12">
        <f t="shared" si="33"/>
        <v>0</v>
      </c>
      <c r="L62" s="48"/>
      <c r="M62" s="29">
        <f t="shared" si="34"/>
        <v>0</v>
      </c>
      <c r="N62">
        <f t="shared" si="26"/>
        <v>0</v>
      </c>
      <c r="O62" s="29">
        <f t="shared" si="35"/>
        <v>0</v>
      </c>
      <c r="P62">
        <f t="shared" si="27"/>
        <v>0</v>
      </c>
      <c r="Q62" s="29">
        <f t="shared" si="36"/>
        <v>0</v>
      </c>
      <c r="R62">
        <f t="shared" si="28"/>
        <v>0</v>
      </c>
      <c r="S62" s="29">
        <f t="shared" si="37"/>
        <v>0</v>
      </c>
      <c r="T62">
        <f t="shared" si="29"/>
        <v>0</v>
      </c>
      <c r="U62" s="29">
        <f t="shared" si="38"/>
        <v>0</v>
      </c>
      <c r="V62">
        <f t="shared" si="30"/>
        <v>0</v>
      </c>
      <c r="W62" s="17">
        <v>1</v>
      </c>
    </row>
    <row r="63" spans="1:23" ht="25.5" customHeight="1" thickBot="1">
      <c r="A63" s="16">
        <v>13</v>
      </c>
      <c r="B63" s="23" t="s">
        <v>43</v>
      </c>
      <c r="C63" s="29"/>
      <c r="D63" s="29"/>
      <c r="E63" s="29"/>
      <c r="F63" s="29"/>
      <c r="G63" s="29"/>
      <c r="H63" s="26">
        <f t="shared" si="31"/>
        <v>0</v>
      </c>
      <c r="I63" s="12">
        <f t="shared" si="32"/>
        <v>0</v>
      </c>
      <c r="J63" s="17">
        <v>5</v>
      </c>
      <c r="K63" s="12">
        <f t="shared" si="33"/>
        <v>0</v>
      </c>
      <c r="L63" s="48"/>
      <c r="M63" s="29">
        <f t="shared" si="34"/>
        <v>0</v>
      </c>
      <c r="N63">
        <f t="shared" si="26"/>
        <v>0</v>
      </c>
      <c r="O63" s="29">
        <f t="shared" si="35"/>
        <v>0</v>
      </c>
      <c r="P63">
        <f t="shared" si="27"/>
        <v>0</v>
      </c>
      <c r="Q63" s="29">
        <f t="shared" si="36"/>
        <v>0</v>
      </c>
      <c r="R63">
        <f t="shared" si="28"/>
        <v>0</v>
      </c>
      <c r="S63" s="29">
        <f t="shared" si="37"/>
        <v>0</v>
      </c>
      <c r="T63">
        <f t="shared" si="29"/>
        <v>0</v>
      </c>
      <c r="U63" s="29">
        <f t="shared" si="38"/>
        <v>0</v>
      </c>
      <c r="V63">
        <f t="shared" si="30"/>
        <v>0</v>
      </c>
      <c r="W63" s="17">
        <v>5</v>
      </c>
    </row>
    <row r="64" spans="1:23" ht="25.5" customHeight="1" thickBot="1">
      <c r="A64" s="16">
        <v>14</v>
      </c>
      <c r="B64" s="23" t="s">
        <v>44</v>
      </c>
      <c r="C64" s="29"/>
      <c r="D64" s="29"/>
      <c r="E64" s="29"/>
      <c r="F64" s="29"/>
      <c r="G64" s="29"/>
      <c r="H64" s="26">
        <f t="shared" si="31"/>
        <v>0</v>
      </c>
      <c r="I64" s="12">
        <f t="shared" si="32"/>
        <v>0</v>
      </c>
      <c r="J64" s="17">
        <v>3</v>
      </c>
      <c r="K64" s="12">
        <f t="shared" si="33"/>
        <v>0</v>
      </c>
      <c r="L64" s="48"/>
      <c r="M64" s="29">
        <f t="shared" si="34"/>
        <v>0</v>
      </c>
      <c r="N64">
        <f t="shared" si="26"/>
        <v>0</v>
      </c>
      <c r="O64" s="29">
        <f t="shared" si="35"/>
        <v>0</v>
      </c>
      <c r="P64">
        <f t="shared" si="27"/>
        <v>0</v>
      </c>
      <c r="Q64" s="29">
        <f t="shared" si="36"/>
        <v>0</v>
      </c>
      <c r="R64">
        <f t="shared" si="28"/>
        <v>0</v>
      </c>
      <c r="S64" s="29">
        <f t="shared" si="37"/>
        <v>0</v>
      </c>
      <c r="T64">
        <f t="shared" si="29"/>
        <v>0</v>
      </c>
      <c r="U64" s="29">
        <f t="shared" si="38"/>
        <v>0</v>
      </c>
      <c r="V64">
        <f t="shared" si="30"/>
        <v>0</v>
      </c>
      <c r="W64" s="17">
        <v>3</v>
      </c>
    </row>
    <row r="65" spans="1:23" ht="25.5" customHeight="1" thickBot="1">
      <c r="A65" s="16">
        <v>15</v>
      </c>
      <c r="B65" s="23" t="s">
        <v>45</v>
      </c>
      <c r="C65" s="29"/>
      <c r="D65" s="29"/>
      <c r="E65" s="29"/>
      <c r="F65" s="29"/>
      <c r="G65" s="29"/>
      <c r="H65" s="26">
        <f t="shared" si="31"/>
        <v>0</v>
      </c>
      <c r="I65" s="12">
        <f t="shared" si="32"/>
        <v>0</v>
      </c>
      <c r="J65" s="17">
        <v>4</v>
      </c>
      <c r="K65" s="12">
        <f t="shared" si="33"/>
        <v>0</v>
      </c>
      <c r="L65" s="48"/>
      <c r="M65" s="29">
        <f t="shared" si="34"/>
        <v>0</v>
      </c>
      <c r="N65">
        <f t="shared" si="26"/>
        <v>0</v>
      </c>
      <c r="O65" s="29">
        <f t="shared" si="35"/>
        <v>0</v>
      </c>
      <c r="P65">
        <f t="shared" si="27"/>
        <v>0</v>
      </c>
      <c r="Q65" s="29">
        <f t="shared" si="36"/>
        <v>0</v>
      </c>
      <c r="R65">
        <f t="shared" si="28"/>
        <v>0</v>
      </c>
      <c r="S65" s="29">
        <f t="shared" si="37"/>
        <v>0</v>
      </c>
      <c r="T65">
        <f t="shared" si="29"/>
        <v>0</v>
      </c>
      <c r="U65" s="29">
        <f t="shared" si="38"/>
        <v>0</v>
      </c>
      <c r="V65">
        <f t="shared" si="30"/>
        <v>0</v>
      </c>
      <c r="W65" s="17">
        <v>4</v>
      </c>
    </row>
    <row r="66" spans="1:23" ht="25.5" customHeight="1" thickBot="1">
      <c r="A66" s="16">
        <v>16</v>
      </c>
      <c r="B66" s="23" t="s">
        <v>46</v>
      </c>
      <c r="C66" s="29"/>
      <c r="D66" s="29"/>
      <c r="E66" s="29"/>
      <c r="F66" s="29"/>
      <c r="G66" s="29"/>
      <c r="H66" s="26">
        <f t="shared" si="31"/>
        <v>0</v>
      </c>
      <c r="I66" s="12">
        <f t="shared" si="32"/>
        <v>0</v>
      </c>
      <c r="J66" s="17">
        <v>3</v>
      </c>
      <c r="K66" s="12">
        <f t="shared" si="33"/>
        <v>0</v>
      </c>
      <c r="L66" s="48"/>
      <c r="M66" s="29">
        <f t="shared" si="34"/>
        <v>0</v>
      </c>
      <c r="N66">
        <f t="shared" si="26"/>
        <v>0</v>
      </c>
      <c r="O66" s="29">
        <f t="shared" si="35"/>
        <v>0</v>
      </c>
      <c r="P66">
        <f t="shared" si="27"/>
        <v>0</v>
      </c>
      <c r="Q66" s="29">
        <f t="shared" si="36"/>
        <v>0</v>
      </c>
      <c r="R66">
        <f t="shared" si="28"/>
        <v>0</v>
      </c>
      <c r="S66" s="29">
        <f t="shared" si="37"/>
        <v>0</v>
      </c>
      <c r="T66">
        <f t="shared" si="29"/>
        <v>0</v>
      </c>
      <c r="U66" s="29">
        <f t="shared" si="38"/>
        <v>0</v>
      </c>
      <c r="V66">
        <f t="shared" si="30"/>
        <v>0</v>
      </c>
      <c r="W66" s="17">
        <v>3</v>
      </c>
    </row>
    <row r="67" spans="1:23" ht="25.5" customHeight="1" thickBot="1">
      <c r="A67" s="16">
        <v>17</v>
      </c>
      <c r="B67" s="24" t="s">
        <v>47</v>
      </c>
      <c r="C67" s="29"/>
      <c r="D67" s="29"/>
      <c r="E67" s="29"/>
      <c r="F67" s="29"/>
      <c r="G67" s="29"/>
      <c r="H67" s="26">
        <f t="shared" si="31"/>
        <v>0</v>
      </c>
      <c r="I67" s="12">
        <f t="shared" si="32"/>
        <v>0</v>
      </c>
      <c r="J67" s="17">
        <v>4</v>
      </c>
      <c r="K67" s="12">
        <f t="shared" si="33"/>
        <v>0</v>
      </c>
      <c r="L67" s="48"/>
      <c r="M67" s="29">
        <f t="shared" si="34"/>
        <v>0</v>
      </c>
      <c r="N67">
        <f t="shared" si="26"/>
        <v>0</v>
      </c>
      <c r="O67" s="29">
        <f t="shared" si="35"/>
        <v>0</v>
      </c>
      <c r="P67">
        <f t="shared" si="27"/>
        <v>0</v>
      </c>
      <c r="Q67" s="29">
        <f t="shared" si="36"/>
        <v>0</v>
      </c>
      <c r="R67">
        <f t="shared" si="28"/>
        <v>0</v>
      </c>
      <c r="S67" s="29">
        <f>F67</f>
        <v>0</v>
      </c>
      <c r="T67">
        <f t="shared" si="29"/>
        <v>0</v>
      </c>
      <c r="U67" s="29">
        <f t="shared" si="38"/>
        <v>0</v>
      </c>
      <c r="V67">
        <f t="shared" si="30"/>
        <v>0</v>
      </c>
      <c r="W67" s="17">
        <v>4</v>
      </c>
    </row>
    <row r="68" spans="1:22" ht="25.5" customHeight="1">
      <c r="A68" s="18"/>
      <c r="B68" s="18"/>
      <c r="C68" s="50">
        <f>N68</f>
        <v>0</v>
      </c>
      <c r="D68" s="51">
        <f>P68</f>
        <v>0</v>
      </c>
      <c r="E68" s="51">
        <f>R68</f>
        <v>0</v>
      </c>
      <c r="F68" s="51">
        <f>T68</f>
        <v>0</v>
      </c>
      <c r="G68" s="51">
        <f>V68</f>
        <v>0</v>
      </c>
      <c r="H68" s="63" t="s">
        <v>8</v>
      </c>
      <c r="I68" s="64"/>
      <c r="J68" s="65"/>
      <c r="K68" s="20">
        <f>SUM(K51:K67)</f>
        <v>0</v>
      </c>
      <c r="L68" s="48">
        <f>K68/2</f>
        <v>0</v>
      </c>
      <c r="M68" s="19"/>
      <c r="N68">
        <f>SUM(N51:N67)</f>
        <v>0</v>
      </c>
      <c r="P68">
        <f>SUM(P51:P67)</f>
        <v>0</v>
      </c>
      <c r="R68">
        <f>SUM(R51:R67)</f>
        <v>0</v>
      </c>
      <c r="T68">
        <f>SUM(T51:T67)</f>
        <v>0</v>
      </c>
      <c r="V68">
        <f>SUM(V51:V67)</f>
        <v>0</v>
      </c>
    </row>
    <row r="69" spans="1:23" ht="12.75">
      <c r="A69" s="6"/>
      <c r="B69" s="6"/>
      <c r="C69" s="52" t="e">
        <f>N69-1</f>
        <v>#DIV/0!</v>
      </c>
      <c r="D69" s="53" t="e">
        <f>P69-1</f>
        <v>#DIV/0!</v>
      </c>
      <c r="E69" s="53" t="e">
        <f>R69-1</f>
        <v>#DIV/0!</v>
      </c>
      <c r="F69" s="53" t="e">
        <f>T69-1</f>
        <v>#DIV/0!</v>
      </c>
      <c r="G69" s="53" t="e">
        <f>V69-1</f>
        <v>#DIV/0!</v>
      </c>
      <c r="H69" s="6"/>
      <c r="I69" s="6"/>
      <c r="J69" s="6"/>
      <c r="K69" s="6"/>
      <c r="L69" s="48"/>
      <c r="M69" s="5"/>
      <c r="N69" s="49" t="e">
        <f>N68/L68</f>
        <v>#DIV/0!</v>
      </c>
      <c r="O69" s="6"/>
      <c r="P69" s="49" t="e">
        <f>P68/L68</f>
        <v>#DIV/0!</v>
      </c>
      <c r="Q69" s="6"/>
      <c r="R69" s="49" t="e">
        <f>R68/L68</f>
        <v>#DIV/0!</v>
      </c>
      <c r="S69" s="6"/>
      <c r="T69" s="49" t="e">
        <f>T68/L68</f>
        <v>#DIV/0!</v>
      </c>
      <c r="U69" s="6"/>
      <c r="V69" s="49" t="e">
        <f>V68/L68</f>
        <v>#DIV/0!</v>
      </c>
      <c r="W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6</v>
      </c>
      <c r="B72" s="31" t="str">
        <f>B26</f>
        <v>Пилот №6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47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48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17">
        <v>3</v>
      </c>
    </row>
    <row r="75" spans="1:23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48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17">
        <v>3</v>
      </c>
    </row>
    <row r="76" spans="1:23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48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17">
        <v>4</v>
      </c>
    </row>
    <row r="77" spans="1:23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48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17">
        <v>3</v>
      </c>
    </row>
    <row r="78" spans="1:23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48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17">
        <v>4</v>
      </c>
    </row>
    <row r="79" spans="1:23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48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17">
        <v>2</v>
      </c>
    </row>
    <row r="80" spans="1:23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48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17">
        <v>5</v>
      </c>
    </row>
    <row r="81" spans="1:23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48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17">
        <v>4</v>
      </c>
    </row>
    <row r="82" spans="1:23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48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17">
        <v>4</v>
      </c>
    </row>
    <row r="83" spans="1:23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48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17">
        <v>3</v>
      </c>
    </row>
    <row r="84" spans="1:23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48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17">
        <v>5</v>
      </c>
    </row>
    <row r="85" spans="1:23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48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17">
        <v>1</v>
      </c>
    </row>
    <row r="86" spans="1:23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48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17">
        <v>5</v>
      </c>
    </row>
    <row r="87" spans="1:23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48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17">
        <v>3</v>
      </c>
    </row>
    <row r="88" spans="1:23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48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17">
        <v>4</v>
      </c>
    </row>
    <row r="89" spans="1:23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48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17">
        <v>3</v>
      </c>
    </row>
    <row r="90" spans="1:23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48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17">
        <v>4</v>
      </c>
    </row>
    <row r="91" spans="1:22" ht="25.5" customHeight="1">
      <c r="A91" s="18"/>
      <c r="B91" s="18"/>
      <c r="C91" s="50">
        <f>N91</f>
        <v>0</v>
      </c>
      <c r="D91" s="51">
        <f>P91</f>
        <v>0</v>
      </c>
      <c r="E91" s="51">
        <f>R91</f>
        <v>0</v>
      </c>
      <c r="F91" s="51">
        <f>T91</f>
        <v>0</v>
      </c>
      <c r="G91" s="51">
        <f>V91</f>
        <v>0</v>
      </c>
      <c r="H91" s="63" t="s">
        <v>8</v>
      </c>
      <c r="I91" s="64"/>
      <c r="J91" s="65"/>
      <c r="K91" s="20">
        <f>SUM(K74:K90)</f>
        <v>0</v>
      </c>
      <c r="L91" s="48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2" t="e">
        <f>N92-1</f>
        <v>#DIV/0!</v>
      </c>
      <c r="D92" s="53" t="e">
        <f>P92-1</f>
        <v>#DIV/0!</v>
      </c>
      <c r="E92" s="53" t="e">
        <f>R92-1</f>
        <v>#DIV/0!</v>
      </c>
      <c r="F92" s="53" t="e">
        <f>T92-1</f>
        <v>#DIV/0!</v>
      </c>
      <c r="G92" s="53" t="e">
        <f>V92-1</f>
        <v>#DIV/0!</v>
      </c>
      <c r="H92" s="6"/>
      <c r="I92" s="6"/>
      <c r="J92" s="6"/>
      <c r="K92" s="6"/>
      <c r="L92" s="48"/>
      <c r="M92" s="5"/>
      <c r="N92" s="49" t="e">
        <f>N91/L91</f>
        <v>#DIV/0!</v>
      </c>
      <c r="O92" s="6"/>
      <c r="P92" s="49" t="e">
        <f>P91/L91</f>
        <v>#DIV/0!</v>
      </c>
      <c r="Q92" s="6"/>
      <c r="R92" s="49" t="e">
        <f>R91/L91</f>
        <v>#DIV/0!</v>
      </c>
      <c r="S92" s="6"/>
      <c r="T92" s="49" t="e">
        <f>T91/L91</f>
        <v>#DIV/0!</v>
      </c>
      <c r="U92" s="6"/>
      <c r="V92" s="49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таблица'!A13</f>
        <v>7</v>
      </c>
      <c r="B3" s="31" t="str">
        <f>'Итоговая таблица'!B13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32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33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34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35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36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37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38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39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40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41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42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43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44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45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46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47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3" t="s">
        <v>8</v>
      </c>
      <c r="I22" s="64"/>
      <c r="J22" s="6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32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33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34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35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36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37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38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39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40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41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42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43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44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45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46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47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3" t="s">
        <v>8</v>
      </c>
      <c r="I45" s="64"/>
      <c r="J45" s="6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32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33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34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35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36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37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38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39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40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41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42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43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44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45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46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47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3" t="s">
        <v>8</v>
      </c>
      <c r="I68" s="64"/>
      <c r="J68" s="6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3" t="s">
        <v>8</v>
      </c>
      <c r="I91" s="64"/>
      <c r="J91" s="6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2" t="str">
        <f>'Итоговая таблица'!A1</f>
        <v>Кубок Крылья Харьков 2013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31</v>
      </c>
      <c r="L2" s="6"/>
    </row>
    <row r="3" spans="1:12" ht="26.25" thickBot="1">
      <c r="A3" s="7">
        <f>'Итоговая таблица'!A14</f>
        <v>8</v>
      </c>
      <c r="B3" s="31" t="str">
        <f>'Итоговая таблица'!B14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32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33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34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35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36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37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38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39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40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41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42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43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44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45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46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47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3" t="s">
        <v>8</v>
      </c>
      <c r="I22" s="64"/>
      <c r="J22" s="6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2" t="str">
        <f>A1</f>
        <v>Кубок Крылья Харьков 2013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31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32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33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34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35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36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37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38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39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40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41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42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43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44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45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46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47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3" t="s">
        <v>8</v>
      </c>
      <c r="I45" s="64"/>
      <c r="J45" s="6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2" t="str">
        <f>A1</f>
        <v>Кубок Крылья Харьков 2013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31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32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33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34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35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36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37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38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39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40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41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42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43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44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45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46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47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3" t="s">
        <v>8</v>
      </c>
      <c r="I68" s="64"/>
      <c r="J68" s="6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2" t="str">
        <f>A24</f>
        <v>Кубок Крылья Харьков 2013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31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32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33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34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35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36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37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38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39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40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41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42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43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44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45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46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47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3" t="s">
        <v>8</v>
      </c>
      <c r="I91" s="64"/>
      <c r="J91" s="6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2013-07-27T07:12:14Z</cp:lastPrinted>
  <dcterms:created xsi:type="dcterms:W3CDTF">2011-08-27T12:03:16Z</dcterms:created>
  <dcterms:modified xsi:type="dcterms:W3CDTF">2013-07-29T12:59:46Z</dcterms:modified>
  <cp:category/>
  <cp:version/>
  <cp:contentType/>
  <cp:contentStatus/>
</cp:coreProperties>
</file>