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15" windowWidth="14955" windowHeight="8955" activeTab="0"/>
  </bookViews>
  <sheets>
    <sheet name="Итоговая таблица" sheetId="1" r:id="rId1"/>
    <sheet name="Пилот №1" sheetId="2" r:id="rId2"/>
    <sheet name="Пилот №2" sheetId="3" r:id="rId3"/>
    <sheet name="Пилот №3" sheetId="4" r:id="rId4"/>
    <sheet name="Пилот №4" sheetId="5" r:id="rId5"/>
    <sheet name="Пилот №5" sheetId="6" r:id="rId6"/>
    <sheet name="Пилот №6" sheetId="7" r:id="rId7"/>
    <sheet name="Пилот №7" sheetId="8" r:id="rId8"/>
    <sheet name="Пилот №8" sheetId="9" r:id="rId9"/>
    <sheet name="Пилот №9" sheetId="10" r:id="rId10"/>
    <sheet name="Пилот №10" sheetId="11" r:id="rId11"/>
  </sheets>
  <externalReferences>
    <externalReference r:id="rId14"/>
  </externalReferences>
  <definedNames>
    <definedName name="CRITERIA" localSheetId="0">'Итоговая таблица'!$D$7:$D$16</definedName>
  </definedNames>
  <calcPr fullCalcOnLoad="1"/>
</workbook>
</file>

<file path=xl/sharedStrings.xml><?xml version="1.0" encoding="utf-8"?>
<sst xmlns="http://schemas.openxmlformats.org/spreadsheetml/2006/main" count="1184" uniqueCount="78">
  <si>
    <t>№</t>
  </si>
  <si>
    <t>Фамилия Имя</t>
  </si>
  <si>
    <t>Тур</t>
  </si>
  <si>
    <t>Описание фигуры и замечания для судей и пилотов</t>
  </si>
  <si>
    <t>«К»</t>
  </si>
  <si>
    <t>мин</t>
  </si>
  <si>
    <t>макс</t>
  </si>
  <si>
    <t>всего</t>
  </si>
  <si>
    <t>Итого:</t>
  </si>
  <si>
    <t>Место</t>
  </si>
  <si>
    <t>Очки</t>
  </si>
  <si>
    <t>Норм-ция</t>
  </si>
  <si>
    <t>Главный судья</t>
  </si>
  <si>
    <t>Секретарь</t>
  </si>
  <si>
    <t>Половина петли, выход в обратный</t>
  </si>
  <si>
    <t>Пилот №7</t>
  </si>
  <si>
    <t>Пилот №8</t>
  </si>
  <si>
    <t>Пилот №9</t>
  </si>
  <si>
    <t>Пилот №10</t>
  </si>
  <si>
    <t>Краткое обозначение</t>
  </si>
  <si>
    <t>№1</t>
  </si>
  <si>
    <t>№2</t>
  </si>
  <si>
    <t>№3</t>
  </si>
  <si>
    <t>№4</t>
  </si>
  <si>
    <t>№5</t>
  </si>
  <si>
    <t>Судьи оценщики (Ф.И.О)</t>
  </si>
  <si>
    <t>A-12</t>
  </si>
  <si>
    <t>Половина листа клевера, выход в прямой полет</t>
  </si>
  <si>
    <t>Срывной поворот, выход в прямой</t>
  </si>
  <si>
    <t>Последовательные реверсивные вращения 2/4 бочки с 4-мя фиксациями в одну сторону и 2/4 бочки с 4-мя фиксациями в противоположную сторону</t>
  </si>
  <si>
    <t>Половина квадратной петли, вверх полбочки, выход в прямой</t>
  </si>
  <si>
    <t>Треугольная петля, на нижней стороне бочка, выход прямой</t>
  </si>
  <si>
    <t>Полубочка с полупетлей вниз, выход в прямой</t>
  </si>
  <si>
    <t>Линия 45° вверх с штопорной бочкой, выход в прямой</t>
  </si>
  <si>
    <t xml:space="preserve">Цилиндр поперек зоны вниз, вниз 1/4 бочки, вверх 1/4 бочки, выход в прямой, коррекция для выполнения штопора </t>
  </si>
  <si>
    <t>Штопор, 3 витка, выход в прямой</t>
  </si>
  <si>
    <t>Хампти-Бамп, вверх 1/4 бочки, половина обратной петли, вниз 1/4 бочки, выход в прямой (Опционально: вверх 2/4 бочки с 4-мя фиксациями, вверху половина обратной петли)</t>
  </si>
  <si>
    <t>Кубинская восьмерка, начало за центром, на второй линии 45° вниз бочка, выход в прямой</t>
  </si>
  <si>
    <t>Квадратная петля, выход в обратный</t>
  </si>
  <si>
    <t>Фигура 9, выход в прямой</t>
  </si>
  <si>
    <t>Две реверсивные бочки, выход в прямой</t>
  </si>
  <si>
    <t xml:space="preserve">Половина квадратной петли из угла, выход в обратный </t>
  </si>
  <si>
    <t>Фигура Z, на линии 135° вниз полубочка, выход в прямой</t>
  </si>
  <si>
    <t>Крапивин</t>
  </si>
  <si>
    <t>Мелихов</t>
  </si>
  <si>
    <t>Юрчак</t>
  </si>
  <si>
    <t>Матора</t>
  </si>
  <si>
    <t>Рябоконь</t>
  </si>
  <si>
    <t>Преподобный Игорь</t>
  </si>
  <si>
    <t>Синдаров Руслан</t>
  </si>
  <si>
    <t>Мяч для гольфа</t>
  </si>
  <si>
    <t>Половина ромба</t>
  </si>
  <si>
    <t>Двойной иммельман с ½ бочки, бочкой</t>
  </si>
  <si>
    <t>Половина квадратной петли с полубочкой.</t>
  </si>
  <si>
    <t xml:space="preserve"> Срывной поворот с ¼ бочки вверх, ¼ бочки вниз</t>
  </si>
  <si>
    <t>Реверсивная Кубинская восьмерка с ½ бочк</t>
  </si>
  <si>
    <t xml:space="preserve"> Комбинация бочек с тремя фиксациями по ¼ бочки в разные стороны</t>
  </si>
  <si>
    <t xml:space="preserve">Хампти бамп с ¼ бочки вверх, ¼ бочки вниз (Второй вариант: ½ бочки вверх) </t>
  </si>
  <si>
    <t>Шляпа с штопором три витка.</t>
  </si>
  <si>
    <t xml:space="preserve"> Хампти Бамп с ¼ бочки вверх, ¼ бочки вниз</t>
  </si>
  <si>
    <t xml:space="preserve"> Реверсивная Кубинская Восьмерка с бочкой, ½ бочки</t>
  </si>
  <si>
    <t>Фигура 9 с бочкой вверх</t>
  </si>
  <si>
    <t>Песочные часы</t>
  </si>
  <si>
    <t>Срывной поворот с ½ бочки вниз</t>
  </si>
  <si>
    <t>Линия 45 градусов вверх с медленной бочкой</t>
  </si>
  <si>
    <t>Обратный Иммельман с полубочкой.</t>
  </si>
  <si>
    <t>Лавина со штопорной бочкой наверху.</t>
  </si>
  <si>
    <t>A-14</t>
  </si>
  <si>
    <t>Гах Алексей</t>
  </si>
  <si>
    <t>Королев Артем</t>
  </si>
  <si>
    <t>Гах Виктор</t>
  </si>
  <si>
    <t>Весенний Кубок 2014</t>
  </si>
  <si>
    <t>1 тур A-14</t>
  </si>
  <si>
    <t>2 тур A-14</t>
  </si>
  <si>
    <t>3 тур A-14</t>
  </si>
  <si>
    <t>4 тур A-14</t>
  </si>
  <si>
    <t>Сумма 3-х лучших А-14</t>
  </si>
  <si>
    <t>Номер пилота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</si>
</sst>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1" fontId="24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6" fillId="0" borderId="11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/>
    </xf>
    <xf numFmtId="1" fontId="24" fillId="0" borderId="17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1" fontId="24" fillId="0" borderId="18" xfId="0" applyNumberFormat="1" applyFont="1" applyFill="1" applyBorder="1" applyAlignment="1" applyProtection="1">
      <alignment horizontal="center" vertical="center"/>
      <protection locked="0"/>
    </xf>
    <xf numFmtId="0" fontId="24" fillId="0" borderId="11" xfId="0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49" fontId="31" fillId="0" borderId="0" xfId="0" applyNumberFormat="1" applyFont="1" applyBorder="1" applyAlignment="1">
      <alignment horizontal="left"/>
    </xf>
    <xf numFmtId="1" fontId="30" fillId="0" borderId="0" xfId="0" applyNumberFormat="1" applyFont="1" applyBorder="1" applyAlignment="1">
      <alignment horizontal="right" wrapText="1"/>
    </xf>
    <xf numFmtId="2" fontId="30" fillId="0" borderId="0" xfId="0" applyNumberFormat="1" applyFont="1" applyBorder="1" applyAlignment="1">
      <alignment horizontal="right" wrapText="1"/>
    </xf>
    <xf numFmtId="2" fontId="30" fillId="0" borderId="0" xfId="0" applyNumberFormat="1" applyFont="1" applyBorder="1" applyAlignment="1">
      <alignment wrapText="1"/>
    </xf>
    <xf numFmtId="0" fontId="0" fillId="0" borderId="11" xfId="0" applyBorder="1" applyAlignment="1">
      <alignment/>
    </xf>
    <xf numFmtId="2" fontId="27" fillId="0" borderId="0" xfId="0" applyNumberFormat="1" applyFont="1" applyBorder="1" applyAlignment="1">
      <alignment horizontal="left"/>
    </xf>
    <xf numFmtId="2" fontId="30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left" vertical="center"/>
    </xf>
    <xf numFmtId="1" fontId="30" fillId="0" borderId="11" xfId="0" applyNumberFormat="1" applyFont="1" applyBorder="1" applyAlignment="1" applyProtection="1">
      <alignment horizontal="center" vertical="center" wrapText="1"/>
      <protection/>
    </xf>
    <xf numFmtId="176" fontId="30" fillId="0" borderId="11" xfId="0" applyNumberFormat="1" applyFont="1" applyBorder="1" applyAlignment="1" applyProtection="1">
      <alignment horizontal="center" vertical="center" wrapText="1"/>
      <protection/>
    </xf>
    <xf numFmtId="2" fontId="30" fillId="0" borderId="11" xfId="0" applyNumberFormat="1" applyFont="1" applyBorder="1" applyAlignment="1" applyProtection="1">
      <alignment horizontal="center" vertical="center" wrapText="1"/>
      <protection/>
    </xf>
    <xf numFmtId="176" fontId="30" fillId="0" borderId="12" xfId="0" applyNumberFormat="1" applyFont="1" applyBorder="1" applyAlignment="1" applyProtection="1">
      <alignment horizontal="center" vertical="center" wrapText="1"/>
      <protection/>
    </xf>
    <xf numFmtId="0" fontId="32" fillId="0" borderId="0" xfId="0" applyFont="1" applyAlignment="1">
      <alignment horizontal="center" vertical="center"/>
    </xf>
    <xf numFmtId="176" fontId="30" fillId="0" borderId="17" xfId="0" applyNumberFormat="1" applyFont="1" applyBorder="1" applyAlignment="1" applyProtection="1">
      <alignment horizontal="center" vertical="center" wrapText="1"/>
      <protection/>
    </xf>
    <xf numFmtId="176" fontId="30" fillId="0" borderId="19" xfId="0" applyNumberFormat="1" applyFont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>
      <alignment horizontal="center" vertical="center"/>
    </xf>
    <xf numFmtId="49" fontId="31" fillId="0" borderId="11" xfId="0" applyNumberFormat="1" applyFont="1" applyFill="1" applyBorder="1" applyAlignment="1">
      <alignment horizontal="left" vertical="center"/>
    </xf>
    <xf numFmtId="49" fontId="31" fillId="0" borderId="17" xfId="0" applyNumberFormat="1" applyFont="1" applyBorder="1" applyAlignment="1">
      <alignment horizontal="left" vertical="center"/>
    </xf>
    <xf numFmtId="1" fontId="32" fillId="0" borderId="11" xfId="0" applyNumberFormat="1" applyFont="1" applyBorder="1" applyAlignment="1">
      <alignment horizontal="center" vertical="center" wrapText="1"/>
    </xf>
    <xf numFmtId="1" fontId="21" fillId="0" borderId="0" xfId="0" applyNumberFormat="1" applyFont="1" applyAlignment="1">
      <alignment/>
    </xf>
    <xf numFmtId="1" fontId="24" fillId="0" borderId="0" xfId="0" applyNumberFormat="1" applyFont="1" applyAlignment="1">
      <alignment/>
    </xf>
    <xf numFmtId="10" fontId="0" fillId="0" borderId="0" xfId="0" applyNumberFormat="1" applyAlignment="1">
      <alignment/>
    </xf>
    <xf numFmtId="1" fontId="22" fillId="0" borderId="0" xfId="0" applyNumberFormat="1" applyFont="1" applyFill="1" applyBorder="1" applyAlignment="1">
      <alignment/>
    </xf>
    <xf numFmtId="1" fontId="24" fillId="0" borderId="0" xfId="0" applyNumberFormat="1" applyFont="1" applyFill="1" applyBorder="1" applyAlignment="1">
      <alignment/>
    </xf>
    <xf numFmtId="10" fontId="22" fillId="0" borderId="0" xfId="0" applyNumberFormat="1" applyFont="1" applyAlignment="1">
      <alignment/>
    </xf>
    <xf numFmtId="10" fontId="24" fillId="0" borderId="0" xfId="0" applyNumberFormat="1" applyFont="1" applyAlignment="1">
      <alignment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wrapText="1"/>
    </xf>
    <xf numFmtId="0" fontId="25" fillId="0" borderId="0" xfId="0" applyFont="1" applyAlignment="1">
      <alignment horizontal="center" vertical="center"/>
    </xf>
    <xf numFmtId="0" fontId="27" fillId="0" borderId="23" xfId="0" applyFont="1" applyFill="1" applyBorder="1" applyAlignment="1">
      <alignment/>
    </xf>
    <xf numFmtId="0" fontId="28" fillId="0" borderId="23" xfId="0" applyFont="1" applyFill="1" applyBorder="1" applyAlignment="1">
      <alignment/>
    </xf>
    <xf numFmtId="0" fontId="28" fillId="0" borderId="24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9;&#1091;&#1083;&#1100;&#1090;&#1072;&#1090;..P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Итоговая таблица"/>
      <sheetName val="Пилот №1"/>
      <sheetName val="Пилот №2"/>
      <sheetName val="Пилот №3"/>
      <sheetName val="Пилот №4"/>
      <sheetName val="Пилот №5"/>
      <sheetName val="Пилот №6"/>
      <sheetName val="Пилот №7"/>
      <sheetName val="Пилот №8"/>
      <sheetName val="Пилот №9"/>
      <sheetName val="Пилот №10"/>
      <sheetName val="Пилот №11"/>
      <sheetName val="Пилот №12"/>
      <sheetName val="Пилот №13"/>
      <sheetName val="Пилот №14"/>
      <sheetName val="Пилот №15"/>
      <sheetName val="Пилот №16"/>
      <sheetName val="Пилот №17"/>
      <sheetName val="Пилот №18"/>
      <sheetName val="Пилот №19"/>
      <sheetName val="Пилот №20"/>
      <sheetName val="Отклонения"/>
    </sheetNames>
    <sheetDataSet>
      <sheetData sheetId="1">
        <row r="32">
          <cell r="C32" t="str">
            <v>№1</v>
          </cell>
        </row>
        <row r="33">
          <cell r="C33" t="str">
            <v>№2</v>
          </cell>
        </row>
        <row r="34">
          <cell r="C34" t="str">
            <v>№3</v>
          </cell>
        </row>
        <row r="35">
          <cell r="C35" t="str">
            <v>№4</v>
          </cell>
        </row>
        <row r="36">
          <cell r="C36" t="str">
            <v>№5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6.625" style="0" customWidth="1"/>
    <col min="2" max="2" width="33.625" style="0" customWidth="1"/>
    <col min="3" max="10" width="8.875" style="0" customWidth="1"/>
    <col min="11" max="11" width="13.875" style="0" customWidth="1"/>
    <col min="12" max="12" width="11.25390625" style="0" hidden="1" customWidth="1"/>
  </cols>
  <sheetData>
    <row r="1" spans="1:11" ht="20.25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2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2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5" spans="1:12" s="13" customFormat="1" ht="12.75" customHeight="1">
      <c r="A5" s="70" t="s">
        <v>77</v>
      </c>
      <c r="B5" s="70" t="s">
        <v>1</v>
      </c>
      <c r="C5" s="70" t="s">
        <v>72</v>
      </c>
      <c r="D5" s="70"/>
      <c r="E5" s="70" t="s">
        <v>73</v>
      </c>
      <c r="F5" s="70"/>
      <c r="G5" s="70" t="s">
        <v>74</v>
      </c>
      <c r="H5" s="70"/>
      <c r="I5" s="70" t="s">
        <v>75</v>
      </c>
      <c r="J5" s="70"/>
      <c r="K5" s="70" t="s">
        <v>76</v>
      </c>
      <c r="L5" s="67" t="s">
        <v>9</v>
      </c>
    </row>
    <row r="6" spans="1:12" s="13" customFormat="1" ht="25.5" customHeight="1">
      <c r="A6" s="70"/>
      <c r="B6" s="70"/>
      <c r="C6" s="30" t="s">
        <v>10</v>
      </c>
      <c r="D6" s="30" t="s">
        <v>11</v>
      </c>
      <c r="E6" s="30" t="s">
        <v>10</v>
      </c>
      <c r="F6" s="30" t="s">
        <v>11</v>
      </c>
      <c r="G6" s="30" t="s">
        <v>10</v>
      </c>
      <c r="H6" s="30" t="s">
        <v>11</v>
      </c>
      <c r="I6" s="30" t="s">
        <v>10</v>
      </c>
      <c r="J6" s="30" t="s">
        <v>11</v>
      </c>
      <c r="K6" s="70"/>
      <c r="L6" s="68"/>
    </row>
    <row r="7" spans="1:12" ht="22.5" customHeight="1">
      <c r="A7" s="40">
        <v>16</v>
      </c>
      <c r="B7" s="41" t="s">
        <v>68</v>
      </c>
      <c r="C7" s="43">
        <f>'Пилот №1'!K$22</f>
        <v>595</v>
      </c>
      <c r="D7" s="43">
        <f aca="true" t="shared" si="0" ref="D7:D16">IF(MAX(C$7:C$16)=0,0,C7/MAX(C$7:C$16)*1000)</f>
        <v>717.7322074788902</v>
      </c>
      <c r="E7" s="43">
        <f>'Пилот №1'!K$45</f>
        <v>622</v>
      </c>
      <c r="F7" s="43">
        <f aca="true" t="shared" si="1" ref="F7:F16">IF(MAX(E$7:E$16)=0,0,E7/MAX(E$7:E$16)*1000)</f>
        <v>740.4761904761905</v>
      </c>
      <c r="G7" s="43">
        <f>'Пилот №1'!K$68</f>
        <v>661</v>
      </c>
      <c r="H7" s="43">
        <f aca="true" t="shared" si="2" ref="H7:H16">IF(MAX(G$7:G$16)=0,0,G7/MAX(G$7:G$16)*1000)</f>
        <v>754.5662100456622</v>
      </c>
      <c r="I7" s="43">
        <f>'Пилот №1'!K$91</f>
        <v>581</v>
      </c>
      <c r="J7" s="43">
        <f aca="true" t="shared" si="3" ref="J7:J16">IF(MAX(I$7:I$16)=0,0,I7/MAX(I$7:I$16)*1000)</f>
        <v>694.976076555024</v>
      </c>
      <c r="K7" s="43">
        <f aca="true" t="shared" si="4" ref="K7:K16">D7+F7+H7+J7-MIN(D7,F7,H7,J7)</f>
        <v>2212.774608000743</v>
      </c>
      <c r="L7" s="52"/>
    </row>
    <row r="8" spans="1:12" ht="22.5" customHeight="1">
      <c r="A8" s="40">
        <v>17</v>
      </c>
      <c r="B8" s="41" t="s">
        <v>69</v>
      </c>
      <c r="C8" s="43">
        <f>'Пилот №2'!K$22</f>
        <v>712</v>
      </c>
      <c r="D8" s="43">
        <f t="shared" si="0"/>
        <v>858.8661037394452</v>
      </c>
      <c r="E8" s="43">
        <f>'Пилот №2'!K$45</f>
        <v>711</v>
      </c>
      <c r="F8" s="43">
        <f t="shared" si="1"/>
        <v>846.4285714285714</v>
      </c>
      <c r="G8" s="43">
        <f>'Пилот №2'!K$68</f>
        <v>741</v>
      </c>
      <c r="H8" s="43">
        <f t="shared" si="2"/>
        <v>845.8904109589041</v>
      </c>
      <c r="I8" s="43">
        <f>'Пилот №2'!K$91</f>
        <v>666</v>
      </c>
      <c r="J8" s="43">
        <f t="shared" si="3"/>
        <v>796.6507177033493</v>
      </c>
      <c r="K8" s="43">
        <f t="shared" si="4"/>
        <v>2551.1850861269204</v>
      </c>
      <c r="L8" s="52"/>
    </row>
    <row r="9" spans="1:12" ht="22.5" customHeight="1">
      <c r="A9" s="40">
        <v>18</v>
      </c>
      <c r="B9" s="41" t="s">
        <v>49</v>
      </c>
      <c r="C9" s="43">
        <f>'Пилот №3'!K$22</f>
        <v>756</v>
      </c>
      <c r="D9" s="43">
        <f t="shared" si="0"/>
        <v>911.9420989143546</v>
      </c>
      <c r="E9" s="43">
        <f>'Пилот №3'!K$45</f>
        <v>707</v>
      </c>
      <c r="F9" s="43">
        <f t="shared" si="1"/>
        <v>841.6666666666666</v>
      </c>
      <c r="G9" s="43">
        <f>'Пилот №3'!K$68</f>
        <v>876</v>
      </c>
      <c r="H9" s="43">
        <f t="shared" si="2"/>
        <v>1000</v>
      </c>
      <c r="I9" s="43">
        <f>'Пилот №3'!K$91</f>
        <v>759</v>
      </c>
      <c r="J9" s="43">
        <f t="shared" si="3"/>
        <v>907.8947368421053</v>
      </c>
      <c r="K9" s="43">
        <f t="shared" si="4"/>
        <v>2819.83683575646</v>
      </c>
      <c r="L9" s="52"/>
    </row>
    <row r="10" spans="1:12" ht="22.5" customHeight="1">
      <c r="A10" s="66">
        <v>19</v>
      </c>
      <c r="B10" s="51" t="s">
        <v>48</v>
      </c>
      <c r="C10" s="47">
        <f>'Пилот №4'!K$22</f>
        <v>829</v>
      </c>
      <c r="D10" s="47">
        <f t="shared" si="0"/>
        <v>1000</v>
      </c>
      <c r="E10" s="47">
        <f>'Пилот №4'!K$45</f>
        <v>840</v>
      </c>
      <c r="F10" s="47">
        <f t="shared" si="1"/>
        <v>1000</v>
      </c>
      <c r="G10" s="47">
        <f>'Пилот №4'!K$68</f>
        <v>829</v>
      </c>
      <c r="H10" s="47">
        <f t="shared" si="2"/>
        <v>946.3470319634704</v>
      </c>
      <c r="I10" s="47">
        <f>'Пилот №4'!K$91</f>
        <v>836</v>
      </c>
      <c r="J10" s="47">
        <f t="shared" si="3"/>
        <v>1000</v>
      </c>
      <c r="K10" s="43">
        <f t="shared" si="4"/>
        <v>3000</v>
      </c>
      <c r="L10" s="52"/>
    </row>
    <row r="11" spans="1:12" ht="22.5" customHeight="1">
      <c r="A11" s="40">
        <v>20</v>
      </c>
      <c r="B11" s="50" t="s">
        <v>70</v>
      </c>
      <c r="C11" s="48">
        <f>'Пилот №5'!K$22</f>
        <v>751</v>
      </c>
      <c r="D11" s="48">
        <f t="shared" si="0"/>
        <v>905.9107358262968</v>
      </c>
      <c r="E11" s="48">
        <f>'Пилот №5'!K$45</f>
        <v>710</v>
      </c>
      <c r="F11" s="48">
        <f t="shared" si="1"/>
        <v>845.2380952380952</v>
      </c>
      <c r="G11" s="48">
        <f>'Пилот №5'!K$68</f>
        <v>815</v>
      </c>
      <c r="H11" s="48">
        <f t="shared" si="2"/>
        <v>930.365296803653</v>
      </c>
      <c r="I11" s="48">
        <f>'Пилот №5'!K$91</f>
        <v>681</v>
      </c>
      <c r="J11" s="48">
        <f t="shared" si="3"/>
        <v>814.5933014354066</v>
      </c>
      <c r="K11" s="43">
        <f t="shared" si="4"/>
        <v>2681.514127868045</v>
      </c>
      <c r="L11" s="52"/>
    </row>
    <row r="12" spans="1:12" ht="22.5" customHeight="1" hidden="1">
      <c r="A12" s="49">
        <v>6</v>
      </c>
      <c r="B12" s="50"/>
      <c r="C12" s="43">
        <f>'Пилот №6'!K$22</f>
        <v>0</v>
      </c>
      <c r="D12" s="43">
        <f t="shared" si="0"/>
        <v>0</v>
      </c>
      <c r="E12" s="43">
        <f>'Пилот №6'!K$45</f>
        <v>0</v>
      </c>
      <c r="F12" s="43">
        <f t="shared" si="1"/>
        <v>0</v>
      </c>
      <c r="G12" s="43">
        <f>'Пилот №6'!K$68</f>
        <v>0</v>
      </c>
      <c r="H12" s="43">
        <f t="shared" si="2"/>
        <v>0</v>
      </c>
      <c r="I12" s="43">
        <f>'Пилот №6'!K$91</f>
        <v>0</v>
      </c>
      <c r="J12" s="43">
        <f t="shared" si="3"/>
        <v>0</v>
      </c>
      <c r="K12" s="45">
        <f t="shared" si="4"/>
        <v>0</v>
      </c>
      <c r="L12" s="52"/>
    </row>
    <row r="13" spans="1:12" ht="22.5" customHeight="1" hidden="1">
      <c r="A13" s="40">
        <v>7</v>
      </c>
      <c r="B13" s="41" t="s">
        <v>15</v>
      </c>
      <c r="C13" s="42">
        <f>'Пилот №7'!K$22</f>
        <v>0</v>
      </c>
      <c r="D13" s="43">
        <f t="shared" si="0"/>
        <v>0</v>
      </c>
      <c r="E13" s="43">
        <f>'Пилот №7'!K$45</f>
        <v>0</v>
      </c>
      <c r="F13" s="43">
        <f t="shared" si="1"/>
        <v>0</v>
      </c>
      <c r="G13" s="43">
        <f>'Пилот №7'!K$68</f>
        <v>0</v>
      </c>
      <c r="H13" s="43">
        <f t="shared" si="2"/>
        <v>0</v>
      </c>
      <c r="I13" s="43">
        <f>'Пилот №7'!K$91</f>
        <v>0</v>
      </c>
      <c r="J13" s="43">
        <f t="shared" si="3"/>
        <v>0</v>
      </c>
      <c r="K13" s="44">
        <f t="shared" si="4"/>
        <v>0</v>
      </c>
      <c r="L13" s="39"/>
    </row>
    <row r="14" spans="1:12" ht="22.5" customHeight="1" hidden="1">
      <c r="A14" s="40">
        <v>8</v>
      </c>
      <c r="B14" s="41" t="s">
        <v>16</v>
      </c>
      <c r="C14" s="42">
        <f>'Пилот №8'!K$22</f>
        <v>0</v>
      </c>
      <c r="D14" s="43">
        <f t="shared" si="0"/>
        <v>0</v>
      </c>
      <c r="E14" s="43">
        <f>'Пилот №8'!K$45</f>
        <v>0</v>
      </c>
      <c r="F14" s="43">
        <f t="shared" si="1"/>
        <v>0</v>
      </c>
      <c r="G14" s="43">
        <f>'Пилот №8'!K$68</f>
        <v>0</v>
      </c>
      <c r="H14" s="43">
        <f t="shared" si="2"/>
        <v>0</v>
      </c>
      <c r="I14" s="43">
        <f>'Пилот №8'!K$91</f>
        <v>0</v>
      </c>
      <c r="J14" s="43">
        <f t="shared" si="3"/>
        <v>0</v>
      </c>
      <c r="K14" s="44">
        <f t="shared" si="4"/>
        <v>0</v>
      </c>
      <c r="L14" s="39"/>
    </row>
    <row r="15" spans="1:12" ht="22.5" customHeight="1" hidden="1">
      <c r="A15" s="40">
        <v>9</v>
      </c>
      <c r="B15" s="41" t="s">
        <v>17</v>
      </c>
      <c r="C15" s="42">
        <f>'Пилот №9'!K$22</f>
        <v>0</v>
      </c>
      <c r="D15" s="43">
        <f t="shared" si="0"/>
        <v>0</v>
      </c>
      <c r="E15" s="43">
        <f>'Пилот №9'!K$45</f>
        <v>0</v>
      </c>
      <c r="F15" s="43">
        <f t="shared" si="1"/>
        <v>0</v>
      </c>
      <c r="G15" s="43">
        <f>'Пилот №9'!K$68</f>
        <v>0</v>
      </c>
      <c r="H15" s="43">
        <f t="shared" si="2"/>
        <v>0</v>
      </c>
      <c r="I15" s="43">
        <f>'Пилот №9'!K$91</f>
        <v>0</v>
      </c>
      <c r="J15" s="43">
        <f t="shared" si="3"/>
        <v>0</v>
      </c>
      <c r="K15" s="44">
        <f t="shared" si="4"/>
        <v>0</v>
      </c>
      <c r="L15" s="39"/>
    </row>
    <row r="16" spans="1:12" ht="22.5" customHeight="1" hidden="1">
      <c r="A16" s="40">
        <v>10</v>
      </c>
      <c r="B16" s="41" t="s">
        <v>18</v>
      </c>
      <c r="C16" s="42">
        <f>'Пилот №10'!K$22</f>
        <v>0</v>
      </c>
      <c r="D16" s="43">
        <f t="shared" si="0"/>
        <v>0</v>
      </c>
      <c r="E16" s="43">
        <f>'Пилот №10'!K$45</f>
        <v>0</v>
      </c>
      <c r="F16" s="43">
        <f t="shared" si="1"/>
        <v>0</v>
      </c>
      <c r="G16" s="43">
        <f>'Пилот №10'!K$68</f>
        <v>0</v>
      </c>
      <c r="H16" s="43">
        <f t="shared" si="2"/>
        <v>0</v>
      </c>
      <c r="I16" s="43">
        <f>'Пилот №10'!K$91</f>
        <v>0</v>
      </c>
      <c r="J16" s="43">
        <f t="shared" si="3"/>
        <v>0</v>
      </c>
      <c r="K16" s="44">
        <f t="shared" si="4"/>
        <v>0</v>
      </c>
      <c r="L16" s="39"/>
    </row>
    <row r="17" spans="1:12" ht="12.75" customHeight="1">
      <c r="A17" s="32"/>
      <c r="B17" s="33"/>
      <c r="C17" s="34"/>
      <c r="D17" s="35"/>
      <c r="E17" s="34"/>
      <c r="F17" s="35"/>
      <c r="G17" s="34"/>
      <c r="H17" s="35"/>
      <c r="I17" s="34"/>
      <c r="J17" s="35"/>
      <c r="K17" s="35"/>
      <c r="L17" s="36"/>
    </row>
    <row r="18" ht="12.75">
      <c r="A18" t="s">
        <v>12</v>
      </c>
    </row>
    <row r="20" ht="12.75">
      <c r="A20" t="s">
        <v>13</v>
      </c>
    </row>
    <row r="22" ht="12.75" hidden="1"/>
    <row r="23" spans="1:4" ht="35.25" customHeight="1" hidden="1">
      <c r="A23" s="37"/>
      <c r="B23" s="37" t="s">
        <v>25</v>
      </c>
      <c r="C23" s="73" t="s">
        <v>19</v>
      </c>
      <c r="D23" s="73"/>
    </row>
    <row r="24" spans="1:4" ht="12.75" hidden="1">
      <c r="A24" s="37">
        <v>1</v>
      </c>
      <c r="B24" s="37" t="s">
        <v>43</v>
      </c>
      <c r="C24" s="71" t="s">
        <v>20</v>
      </c>
      <c r="D24" s="72"/>
    </row>
    <row r="25" spans="1:4" ht="12.75" hidden="1">
      <c r="A25" s="37">
        <v>2</v>
      </c>
      <c r="B25" s="37" t="s">
        <v>44</v>
      </c>
      <c r="C25" s="71" t="s">
        <v>21</v>
      </c>
      <c r="D25" s="72"/>
    </row>
    <row r="26" spans="1:4" ht="12.75" hidden="1">
      <c r="A26" s="37">
        <v>3</v>
      </c>
      <c r="B26" s="37" t="s">
        <v>45</v>
      </c>
      <c r="C26" s="71" t="s">
        <v>22</v>
      </c>
      <c r="D26" s="72"/>
    </row>
    <row r="27" spans="1:4" ht="12.75" hidden="1">
      <c r="A27" s="37">
        <v>4</v>
      </c>
      <c r="B27" s="37" t="s">
        <v>46</v>
      </c>
      <c r="C27" s="71" t="s">
        <v>23</v>
      </c>
      <c r="D27" s="72"/>
    </row>
    <row r="28" spans="1:4" ht="12.75" hidden="1">
      <c r="A28" s="37">
        <v>5</v>
      </c>
      <c r="B28" s="37" t="s">
        <v>47</v>
      </c>
      <c r="C28" s="71" t="s">
        <v>24</v>
      </c>
      <c r="D28" s="72"/>
    </row>
  </sheetData>
  <sheetProtection/>
  <mergeCells count="15">
    <mergeCell ref="C26:D26"/>
    <mergeCell ref="C27:D27"/>
    <mergeCell ref="C28:D28"/>
    <mergeCell ref="A5:A6"/>
    <mergeCell ref="B5:B6"/>
    <mergeCell ref="C23:D23"/>
    <mergeCell ref="C24:D24"/>
    <mergeCell ref="C25:D25"/>
    <mergeCell ref="C5:D5"/>
    <mergeCell ref="L5:L6"/>
    <mergeCell ref="A1:K1"/>
    <mergeCell ref="E5:F5"/>
    <mergeCell ref="G5:H5"/>
    <mergeCell ref="K5:K6"/>
    <mergeCell ref="I5:J5"/>
  </mergeCells>
  <printOptions/>
  <pageMargins left="0.28" right="0.24" top="0.68" bottom="0.53" header="0.3" footer="0.3"/>
  <pageSetup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85">
      <selection activeCell="B74" sqref="B74:B90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74" t="str">
        <f>'Итоговая таблица'!A1</f>
        <v>Весенний Кубок 2014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26</v>
      </c>
      <c r="L2" s="6"/>
    </row>
    <row r="3" spans="1:12" ht="26.25" thickBot="1">
      <c r="A3" s="7">
        <f>'Итоговая таблица'!A15</f>
        <v>9</v>
      </c>
      <c r="B3" s="31" t="str">
        <f>'Итоговая таблица'!B15</f>
        <v>Пилот №9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таблица'!$C$24</f>
        <v>№1</v>
      </c>
      <c r="D4" s="28" t="str">
        <f>'Итоговая таблица'!$C$25</f>
        <v>№2</v>
      </c>
      <c r="E4" s="28" t="str">
        <f>'Итоговая таблица'!$C$26</f>
        <v>№3</v>
      </c>
      <c r="F4" s="28" t="str">
        <f>'Итоговая таблица'!$C$27</f>
        <v>№4</v>
      </c>
      <c r="G4" s="28" t="str">
        <f>'Итоговая таблица'!$C$28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27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28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29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30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31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32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33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34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35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36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37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14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38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39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40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41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42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75" t="s">
        <v>8</v>
      </c>
      <c r="I22" s="76"/>
      <c r="J22" s="76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74" t="str">
        <f>A1</f>
        <v>Весенний Кубок 2014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26</v>
      </c>
      <c r="L25" s="6"/>
    </row>
    <row r="26" spans="1:12" ht="26.25" thickBot="1">
      <c r="A26" s="7">
        <f>A3</f>
        <v>9</v>
      </c>
      <c r="B26" s="31" t="str">
        <f>B3</f>
        <v>Пилот №9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таблица'!$C$24</f>
        <v>№1</v>
      </c>
      <c r="D27" s="28" t="str">
        <f>'Итоговая таблица'!$C$25</f>
        <v>№2</v>
      </c>
      <c r="E27" s="28" t="str">
        <f>'Итоговая таблица'!$C$26</f>
        <v>№3</v>
      </c>
      <c r="F27" s="28" t="str">
        <f>'Итоговая таблица'!$C$27</f>
        <v>№4</v>
      </c>
      <c r="G27" s="28" t="str">
        <f>'Итоговая таблица'!$C$28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27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28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29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30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31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32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33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34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35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36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37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14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38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39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40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41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42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75" t="s">
        <v>8</v>
      </c>
      <c r="I45" s="76"/>
      <c r="J45" s="77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74" t="str">
        <f>A1</f>
        <v>Весенний Кубок 2014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26</v>
      </c>
      <c r="L48" s="6"/>
    </row>
    <row r="49" spans="1:12" ht="26.25" thickBot="1">
      <c r="A49" s="7">
        <f>A3</f>
        <v>9</v>
      </c>
      <c r="B49" s="31" t="str">
        <f>B3</f>
        <v>Пилот №9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таблица'!$C$24</f>
        <v>№1</v>
      </c>
      <c r="D50" s="28" t="str">
        <f>'Итоговая таблица'!$C$25</f>
        <v>№2</v>
      </c>
      <c r="E50" s="28" t="str">
        <f>'Итоговая таблица'!$C$26</f>
        <v>№3</v>
      </c>
      <c r="F50" s="28" t="str">
        <f>'Итоговая таблица'!$C$27</f>
        <v>№4</v>
      </c>
      <c r="G50" s="28" t="str">
        <f>'Итоговая таблица'!$C$28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27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28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29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30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31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32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33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34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35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36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37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14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38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39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40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41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42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75" t="s">
        <v>8</v>
      </c>
      <c r="I68" s="76"/>
      <c r="J68" s="77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74" t="str">
        <f>A24</f>
        <v>Весенний Кубок 2014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26</v>
      </c>
      <c r="L71" s="6"/>
    </row>
    <row r="72" spans="1:12" ht="26.25" thickBot="1">
      <c r="A72" s="7">
        <f>A26</f>
        <v>9</v>
      </c>
      <c r="B72" s="31" t="str">
        <f>B26</f>
        <v>Пилот №9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таблица'!$C$24</f>
        <v>№1</v>
      </c>
      <c r="D73" s="28" t="str">
        <f>'Итоговая таблица'!$C$25</f>
        <v>№2</v>
      </c>
      <c r="E73" s="28" t="str">
        <f>'Итоговая таблица'!$C$26</f>
        <v>№3</v>
      </c>
      <c r="F73" s="28" t="str">
        <f>'Итоговая таблица'!$C$27</f>
        <v>№4</v>
      </c>
      <c r="G73" s="28" t="str">
        <f>'Итоговая таблица'!$C$28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27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28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29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30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31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32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33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34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35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36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37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14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38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39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40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41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42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75" t="s">
        <v>8</v>
      </c>
      <c r="I91" s="76"/>
      <c r="J91" s="77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4">
      <selection activeCell="N15" sqref="N15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74" t="str">
        <f>'Итоговая таблица'!A1</f>
        <v>Весенний Кубок 2014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26</v>
      </c>
      <c r="L2" s="6"/>
    </row>
    <row r="3" spans="1:12" ht="26.25" thickBot="1">
      <c r="A3" s="7">
        <f>'Итоговая таблица'!A16</f>
        <v>10</v>
      </c>
      <c r="B3" s="31" t="str">
        <f>'Итоговая таблица'!B16</f>
        <v>Пилот №10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таблица'!$C$24</f>
        <v>№1</v>
      </c>
      <c r="D4" s="28" t="str">
        <f>'Итоговая таблица'!$C$25</f>
        <v>№2</v>
      </c>
      <c r="E4" s="28" t="str">
        <f>'Итоговая таблица'!$C$26</f>
        <v>№3</v>
      </c>
      <c r="F4" s="28" t="str">
        <f>'Итоговая таблица'!$C$27</f>
        <v>№4</v>
      </c>
      <c r="G4" s="28" t="str">
        <f>'Итоговая таблица'!$C$28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27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28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29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30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31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32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33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34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35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36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37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14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38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39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40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41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42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75" t="s">
        <v>8</v>
      </c>
      <c r="I22" s="76"/>
      <c r="J22" s="76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74" t="str">
        <f>A1</f>
        <v>Весенний Кубок 2014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26</v>
      </c>
      <c r="L25" s="6"/>
    </row>
    <row r="26" spans="1:12" ht="26.25" thickBot="1">
      <c r="A26" s="7">
        <f>A3</f>
        <v>10</v>
      </c>
      <c r="B26" s="31" t="str">
        <f>B3</f>
        <v>Пилот №10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таблица'!$C$24</f>
        <v>№1</v>
      </c>
      <c r="D27" s="28" t="str">
        <f>'Итоговая таблица'!$C$25</f>
        <v>№2</v>
      </c>
      <c r="E27" s="28" t="str">
        <f>'Итоговая таблица'!$C$26</f>
        <v>№3</v>
      </c>
      <c r="F27" s="28" t="str">
        <f>'Итоговая таблица'!$C$27</f>
        <v>№4</v>
      </c>
      <c r="G27" s="28" t="str">
        <f>'Итоговая таблица'!$C$28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27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28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29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30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31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32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33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34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35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36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37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14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38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39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40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41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42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75" t="s">
        <v>8</v>
      </c>
      <c r="I45" s="76"/>
      <c r="J45" s="77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74" t="str">
        <f>A1</f>
        <v>Весенний Кубок 2014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26</v>
      </c>
      <c r="L48" s="6"/>
    </row>
    <row r="49" spans="1:12" ht="26.25" thickBot="1">
      <c r="A49" s="7">
        <f>A3</f>
        <v>10</v>
      </c>
      <c r="B49" s="31" t="str">
        <f>B3</f>
        <v>Пилот №10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таблица'!$C$24</f>
        <v>№1</v>
      </c>
      <c r="D50" s="28" t="str">
        <f>'Итоговая таблица'!$C$25</f>
        <v>№2</v>
      </c>
      <c r="E50" s="28" t="str">
        <f>'Итоговая таблица'!$C$26</f>
        <v>№3</v>
      </c>
      <c r="F50" s="28" t="str">
        <f>'Итоговая таблица'!$C$27</f>
        <v>№4</v>
      </c>
      <c r="G50" s="28" t="str">
        <f>'Итоговая таблица'!$C$28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27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28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29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30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31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32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33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34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35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36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37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14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38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39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40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41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42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75" t="s">
        <v>8</v>
      </c>
      <c r="I68" s="76"/>
      <c r="J68" s="77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74" t="str">
        <f>A24</f>
        <v>Весенний Кубок 2014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26</v>
      </c>
      <c r="L71" s="6"/>
    </row>
    <row r="72" spans="1:12" ht="26.25" thickBot="1">
      <c r="A72" s="7">
        <f>A26</f>
        <v>10</v>
      </c>
      <c r="B72" s="31" t="str">
        <f>B26</f>
        <v>Пилот №10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таблица'!$C$24</f>
        <v>№1</v>
      </c>
      <c r="D73" s="28" t="str">
        <f>'Итоговая таблица'!$C$25</f>
        <v>№2</v>
      </c>
      <c r="E73" s="28" t="str">
        <f>'Итоговая таблица'!$C$26</f>
        <v>№3</v>
      </c>
      <c r="F73" s="28" t="str">
        <f>'Итоговая таблица'!$C$27</f>
        <v>№4</v>
      </c>
      <c r="G73" s="28" t="str">
        <f>'Итоговая таблица'!$C$28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27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28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29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30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31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32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33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34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35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36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37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14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38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39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40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41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42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75" t="s">
        <v>8</v>
      </c>
      <c r="I91" s="76"/>
      <c r="J91" s="77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6"/>
  <sheetViews>
    <sheetView zoomScalePageLayoutView="0" workbookViewId="0" topLeftCell="A81">
      <selection activeCell="F91" sqref="F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6.125" style="1" bestFit="1" customWidth="1"/>
    <col min="4" max="5" width="7.625" style="0" bestFit="1" customWidth="1"/>
    <col min="6" max="6" width="6.00390625" style="0" customWidth="1"/>
    <col min="7" max="7" width="5.75390625" style="0" hidden="1" customWidth="1"/>
    <col min="8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74" t="str">
        <f>'Итоговая таблица'!A1</f>
        <v>Весенний Кубок 2014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67</v>
      </c>
      <c r="L2" s="6"/>
    </row>
    <row r="3" spans="1:12" ht="26.25" thickBot="1">
      <c r="A3" s="7">
        <f>'Итоговая таблица'!A7</f>
        <v>16</v>
      </c>
      <c r="B3" s="31" t="str">
        <f>'Итоговая таблица'!B7</f>
        <v>Гах Алексей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23" s="2" customFormat="1" ht="12.75" thickBot="1">
      <c r="A4" s="14" t="s">
        <v>0</v>
      </c>
      <c r="B4" s="21" t="s">
        <v>3</v>
      </c>
      <c r="C4" s="28" t="str">
        <f>'[1]Итоговая таблица'!$C$32</f>
        <v>№1</v>
      </c>
      <c r="D4" s="28" t="str">
        <f>'[1]Итоговая таблица'!$C$33</f>
        <v>№2</v>
      </c>
      <c r="E4" s="28" t="str">
        <f>'[1]Итоговая таблица'!$C$34</f>
        <v>№3</v>
      </c>
      <c r="F4" s="28" t="str">
        <f>'[1]Итоговая таблица'!$C$35</f>
        <v>№4</v>
      </c>
      <c r="G4" s="28" t="str">
        <f>'[1]Итоговая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53"/>
      <c r="M4" s="28" t="str">
        <f>'[1]Итоговая таблица'!$C$32</f>
        <v>№1</v>
      </c>
      <c r="O4" s="28" t="str">
        <f>'[1]Итоговая таблица'!$C$33</f>
        <v>№2</v>
      </c>
      <c r="Q4" s="28" t="str">
        <f>'[1]Итоговая таблица'!$C$34</f>
        <v>№3</v>
      </c>
      <c r="S4" s="28" t="str">
        <f>'[1]Итоговая таблица'!$C$35</f>
        <v>№4</v>
      </c>
      <c r="U4" s="28" t="str">
        <f>'[1]Итоговая таблица'!$C$36</f>
        <v>№5</v>
      </c>
      <c r="W4" s="15" t="s">
        <v>4</v>
      </c>
    </row>
    <row r="5" spans="1:23" ht="25.5" customHeight="1" thickBot="1">
      <c r="A5" s="16">
        <v>1</v>
      </c>
      <c r="B5" s="60" t="s">
        <v>50</v>
      </c>
      <c r="C5" s="29">
        <v>5</v>
      </c>
      <c r="D5" s="29">
        <v>6</v>
      </c>
      <c r="E5" s="29">
        <v>6</v>
      </c>
      <c r="F5" s="29">
        <v>6</v>
      </c>
      <c r="G5" s="29"/>
      <c r="H5" s="26">
        <f>MIN(C5:F5)</f>
        <v>5</v>
      </c>
      <c r="I5" s="12">
        <f>MAX(C5:F5)</f>
        <v>6</v>
      </c>
      <c r="J5" s="63">
        <v>3</v>
      </c>
      <c r="K5" s="12">
        <f>(C5+D5+E5+F5-H5-I5)*J5</f>
        <v>36</v>
      </c>
      <c r="L5" s="54"/>
      <c r="M5" s="29">
        <f>C5</f>
        <v>5</v>
      </c>
      <c r="N5">
        <f aca="true" t="shared" si="0" ref="N5:N21">M5*W5</f>
        <v>15</v>
      </c>
      <c r="O5" s="29">
        <f>D5</f>
        <v>6</v>
      </c>
      <c r="P5">
        <f aca="true" t="shared" si="1" ref="P5:P21">O5*W5</f>
        <v>18</v>
      </c>
      <c r="Q5" s="29">
        <f>E5</f>
        <v>6</v>
      </c>
      <c r="R5">
        <f aca="true" t="shared" si="2" ref="R5:R21">Q5*W5</f>
        <v>18</v>
      </c>
      <c r="S5" s="29">
        <f>F5</f>
        <v>6</v>
      </c>
      <c r="T5">
        <f aca="true" t="shared" si="3" ref="T5:T21">S5*W5</f>
        <v>18</v>
      </c>
      <c r="U5" s="29">
        <f>G5</f>
        <v>0</v>
      </c>
      <c r="V5">
        <f aca="true" t="shared" si="4" ref="V5:V21">U5*W5</f>
        <v>0</v>
      </c>
      <c r="W5" s="17">
        <v>3</v>
      </c>
    </row>
    <row r="6" spans="1:23" ht="25.5" customHeight="1" thickBot="1">
      <c r="A6" s="16">
        <v>2</v>
      </c>
      <c r="B6" s="61" t="s">
        <v>51</v>
      </c>
      <c r="C6" s="29">
        <v>5</v>
      </c>
      <c r="D6" s="29">
        <v>5</v>
      </c>
      <c r="E6" s="29">
        <v>5</v>
      </c>
      <c r="F6" s="29">
        <v>5</v>
      </c>
      <c r="G6" s="29"/>
      <c r="H6" s="26">
        <f aca="true" t="shared" si="5" ref="H6:H21">MIN(C6:F6)</f>
        <v>5</v>
      </c>
      <c r="I6" s="12">
        <f aca="true" t="shared" si="6" ref="I6:I21">MAX(C6:F6)</f>
        <v>5</v>
      </c>
      <c r="J6" s="64">
        <v>3</v>
      </c>
      <c r="K6" s="12">
        <f aca="true" t="shared" si="7" ref="K6:K21">(C6+D6+E6+F6-H6-I6)*J6</f>
        <v>30</v>
      </c>
      <c r="L6" s="54"/>
      <c r="M6" s="29">
        <f aca="true" t="shared" si="8" ref="M6:M21">C6</f>
        <v>5</v>
      </c>
      <c r="N6">
        <f t="shared" si="0"/>
        <v>15</v>
      </c>
      <c r="O6" s="29">
        <f aca="true" t="shared" si="9" ref="O6:O21">D6</f>
        <v>5</v>
      </c>
      <c r="P6">
        <f t="shared" si="1"/>
        <v>15</v>
      </c>
      <c r="Q6" s="29">
        <f aca="true" t="shared" si="10" ref="Q6:Q21">E6</f>
        <v>5</v>
      </c>
      <c r="R6">
        <f t="shared" si="2"/>
        <v>15</v>
      </c>
      <c r="S6" s="29">
        <f aca="true" t="shared" si="11" ref="S6:S20">F6</f>
        <v>5</v>
      </c>
      <c r="T6">
        <f t="shared" si="3"/>
        <v>15</v>
      </c>
      <c r="U6" s="29">
        <f aca="true" t="shared" si="12" ref="U6:U21">G6</f>
        <v>0</v>
      </c>
      <c r="V6">
        <f t="shared" si="4"/>
        <v>0</v>
      </c>
      <c r="W6" s="17">
        <v>3</v>
      </c>
    </row>
    <row r="7" spans="1:23" ht="25.5" customHeight="1" thickBot="1">
      <c r="A7" s="16">
        <v>3</v>
      </c>
      <c r="B7" s="61" t="s">
        <v>52</v>
      </c>
      <c r="C7" s="29">
        <v>6</v>
      </c>
      <c r="D7" s="29">
        <v>6</v>
      </c>
      <c r="E7" s="29">
        <v>6</v>
      </c>
      <c r="F7" s="29">
        <v>5</v>
      </c>
      <c r="G7" s="29"/>
      <c r="H7" s="26">
        <f t="shared" si="5"/>
        <v>5</v>
      </c>
      <c r="I7" s="12">
        <f t="shared" si="6"/>
        <v>6</v>
      </c>
      <c r="J7" s="64">
        <v>5</v>
      </c>
      <c r="K7" s="12">
        <f t="shared" si="7"/>
        <v>60</v>
      </c>
      <c r="L7" s="54"/>
      <c r="M7" s="29">
        <f t="shared" si="8"/>
        <v>6</v>
      </c>
      <c r="N7">
        <f t="shared" si="0"/>
        <v>24</v>
      </c>
      <c r="O7" s="29">
        <f t="shared" si="9"/>
        <v>6</v>
      </c>
      <c r="P7">
        <f t="shared" si="1"/>
        <v>24</v>
      </c>
      <c r="Q7" s="29">
        <f t="shared" si="10"/>
        <v>6</v>
      </c>
      <c r="R7">
        <f t="shared" si="2"/>
        <v>24</v>
      </c>
      <c r="S7" s="29">
        <f t="shared" si="11"/>
        <v>5</v>
      </c>
      <c r="T7">
        <f t="shared" si="3"/>
        <v>20</v>
      </c>
      <c r="U7" s="29">
        <f t="shared" si="12"/>
        <v>0</v>
      </c>
      <c r="V7">
        <f t="shared" si="4"/>
        <v>0</v>
      </c>
      <c r="W7" s="17">
        <v>4</v>
      </c>
    </row>
    <row r="8" spans="1:23" ht="25.5" customHeight="1" thickBot="1">
      <c r="A8" s="16">
        <v>4</v>
      </c>
      <c r="B8" s="61" t="s">
        <v>53</v>
      </c>
      <c r="C8" s="29">
        <v>6</v>
      </c>
      <c r="D8" s="29">
        <v>6</v>
      </c>
      <c r="E8" s="29">
        <v>5</v>
      </c>
      <c r="F8" s="29">
        <v>6</v>
      </c>
      <c r="G8" s="29"/>
      <c r="H8" s="26">
        <f t="shared" si="5"/>
        <v>5</v>
      </c>
      <c r="I8" s="12">
        <f t="shared" si="6"/>
        <v>6</v>
      </c>
      <c r="J8" s="64">
        <v>2</v>
      </c>
      <c r="K8" s="12">
        <f t="shared" si="7"/>
        <v>24</v>
      </c>
      <c r="L8" s="54"/>
      <c r="M8" s="29">
        <f t="shared" si="8"/>
        <v>6</v>
      </c>
      <c r="N8">
        <f t="shared" si="0"/>
        <v>18</v>
      </c>
      <c r="O8" s="29">
        <f t="shared" si="9"/>
        <v>6</v>
      </c>
      <c r="P8">
        <f t="shared" si="1"/>
        <v>18</v>
      </c>
      <c r="Q8" s="29">
        <f t="shared" si="10"/>
        <v>5</v>
      </c>
      <c r="R8">
        <f t="shared" si="2"/>
        <v>15</v>
      </c>
      <c r="S8" s="29">
        <f t="shared" si="11"/>
        <v>6</v>
      </c>
      <c r="T8">
        <f t="shared" si="3"/>
        <v>18</v>
      </c>
      <c r="U8" s="29">
        <f t="shared" si="12"/>
        <v>0</v>
      </c>
      <c r="V8">
        <f t="shared" si="4"/>
        <v>0</v>
      </c>
      <c r="W8" s="17">
        <v>3</v>
      </c>
    </row>
    <row r="9" spans="1:23" ht="25.5" customHeight="1" thickBot="1">
      <c r="A9" s="16">
        <v>5</v>
      </c>
      <c r="B9" s="61" t="s">
        <v>54</v>
      </c>
      <c r="C9" s="29">
        <v>5</v>
      </c>
      <c r="D9" s="29">
        <v>5</v>
      </c>
      <c r="E9" s="29">
        <v>6</v>
      </c>
      <c r="F9" s="29">
        <v>6</v>
      </c>
      <c r="G9" s="29"/>
      <c r="H9" s="26">
        <f t="shared" si="5"/>
        <v>5</v>
      </c>
      <c r="I9" s="12">
        <f t="shared" si="6"/>
        <v>6</v>
      </c>
      <c r="J9" s="64">
        <v>5</v>
      </c>
      <c r="K9" s="12">
        <f t="shared" si="7"/>
        <v>55</v>
      </c>
      <c r="L9" s="54"/>
      <c r="M9" s="29">
        <f t="shared" si="8"/>
        <v>5</v>
      </c>
      <c r="N9">
        <f t="shared" si="0"/>
        <v>20</v>
      </c>
      <c r="O9" s="29">
        <f t="shared" si="9"/>
        <v>5</v>
      </c>
      <c r="P9">
        <f t="shared" si="1"/>
        <v>20</v>
      </c>
      <c r="Q9" s="29">
        <f t="shared" si="10"/>
        <v>6</v>
      </c>
      <c r="R9">
        <f t="shared" si="2"/>
        <v>24</v>
      </c>
      <c r="S9" s="29">
        <f t="shared" si="11"/>
        <v>6</v>
      </c>
      <c r="T9">
        <f t="shared" si="3"/>
        <v>24</v>
      </c>
      <c r="U9" s="29">
        <f t="shared" si="12"/>
        <v>0</v>
      </c>
      <c r="V9">
        <f t="shared" si="4"/>
        <v>0</v>
      </c>
      <c r="W9" s="17">
        <v>4</v>
      </c>
    </row>
    <row r="10" spans="1:23" ht="25.5" customHeight="1" thickBot="1">
      <c r="A10" s="16">
        <v>6</v>
      </c>
      <c r="B10" s="61" t="s">
        <v>55</v>
      </c>
      <c r="C10" s="29">
        <v>5</v>
      </c>
      <c r="D10" s="29">
        <v>6</v>
      </c>
      <c r="E10" s="29">
        <v>5</v>
      </c>
      <c r="F10" s="29">
        <v>6</v>
      </c>
      <c r="G10" s="29"/>
      <c r="H10" s="26">
        <f t="shared" si="5"/>
        <v>5</v>
      </c>
      <c r="I10" s="12">
        <f t="shared" si="6"/>
        <v>6</v>
      </c>
      <c r="J10" s="64">
        <v>2</v>
      </c>
      <c r="K10" s="12">
        <f t="shared" si="7"/>
        <v>22</v>
      </c>
      <c r="L10" s="54"/>
      <c r="M10" s="29">
        <f t="shared" si="8"/>
        <v>5</v>
      </c>
      <c r="N10">
        <f t="shared" si="0"/>
        <v>10</v>
      </c>
      <c r="O10" s="29">
        <f t="shared" si="9"/>
        <v>6</v>
      </c>
      <c r="P10">
        <f t="shared" si="1"/>
        <v>12</v>
      </c>
      <c r="Q10" s="29">
        <f t="shared" si="10"/>
        <v>5</v>
      </c>
      <c r="R10">
        <f t="shared" si="2"/>
        <v>10</v>
      </c>
      <c r="S10" s="29">
        <f t="shared" si="11"/>
        <v>6</v>
      </c>
      <c r="T10">
        <f t="shared" si="3"/>
        <v>12</v>
      </c>
      <c r="U10" s="29">
        <f t="shared" si="12"/>
        <v>0</v>
      </c>
      <c r="V10">
        <f t="shared" si="4"/>
        <v>0</v>
      </c>
      <c r="W10" s="17">
        <v>2</v>
      </c>
    </row>
    <row r="11" spans="1:23" ht="25.5" customHeight="1" thickBot="1">
      <c r="A11" s="16">
        <v>7</v>
      </c>
      <c r="B11" s="61" t="s">
        <v>56</v>
      </c>
      <c r="C11" s="29">
        <v>4</v>
      </c>
      <c r="D11" s="29">
        <v>5</v>
      </c>
      <c r="E11" s="29">
        <v>5</v>
      </c>
      <c r="F11" s="29">
        <v>4</v>
      </c>
      <c r="G11" s="29"/>
      <c r="H11" s="26">
        <f t="shared" si="5"/>
        <v>4</v>
      </c>
      <c r="I11" s="12">
        <f t="shared" si="6"/>
        <v>5</v>
      </c>
      <c r="J11" s="64">
        <v>5</v>
      </c>
      <c r="K11" s="12">
        <f t="shared" si="7"/>
        <v>45</v>
      </c>
      <c r="L11" s="54"/>
      <c r="M11" s="29">
        <f t="shared" si="8"/>
        <v>4</v>
      </c>
      <c r="N11">
        <f t="shared" si="0"/>
        <v>20</v>
      </c>
      <c r="O11" s="29">
        <f t="shared" si="9"/>
        <v>5</v>
      </c>
      <c r="P11">
        <f t="shared" si="1"/>
        <v>25</v>
      </c>
      <c r="Q11" s="29">
        <f t="shared" si="10"/>
        <v>5</v>
      </c>
      <c r="R11">
        <f t="shared" si="2"/>
        <v>25</v>
      </c>
      <c r="S11" s="29">
        <f t="shared" si="11"/>
        <v>4</v>
      </c>
      <c r="T11">
        <f t="shared" si="3"/>
        <v>20</v>
      </c>
      <c r="U11" s="29">
        <f t="shared" si="12"/>
        <v>0</v>
      </c>
      <c r="V11">
        <f t="shared" si="4"/>
        <v>0</v>
      </c>
      <c r="W11" s="17">
        <v>5</v>
      </c>
    </row>
    <row r="12" spans="1:23" ht="25.5" customHeight="1" thickBot="1">
      <c r="A12" s="16">
        <v>8</v>
      </c>
      <c r="B12" s="61" t="s">
        <v>57</v>
      </c>
      <c r="C12" s="29">
        <v>5</v>
      </c>
      <c r="D12" s="29">
        <v>6</v>
      </c>
      <c r="E12" s="29">
        <v>5</v>
      </c>
      <c r="F12" s="29">
        <v>5</v>
      </c>
      <c r="G12" s="29"/>
      <c r="H12" s="26">
        <f t="shared" si="5"/>
        <v>5</v>
      </c>
      <c r="I12" s="12">
        <f t="shared" si="6"/>
        <v>6</v>
      </c>
      <c r="J12" s="64">
        <v>4</v>
      </c>
      <c r="K12" s="12">
        <f t="shared" si="7"/>
        <v>40</v>
      </c>
      <c r="L12" s="54"/>
      <c r="M12" s="29">
        <f t="shared" si="8"/>
        <v>5</v>
      </c>
      <c r="N12">
        <f t="shared" si="0"/>
        <v>20</v>
      </c>
      <c r="O12" s="29">
        <f t="shared" si="9"/>
        <v>6</v>
      </c>
      <c r="P12">
        <f t="shared" si="1"/>
        <v>24</v>
      </c>
      <c r="Q12" s="29">
        <f t="shared" si="10"/>
        <v>5</v>
      </c>
      <c r="R12">
        <f t="shared" si="2"/>
        <v>20</v>
      </c>
      <c r="S12" s="29">
        <f t="shared" si="11"/>
        <v>5</v>
      </c>
      <c r="T12">
        <f t="shared" si="3"/>
        <v>20</v>
      </c>
      <c r="U12" s="29">
        <f t="shared" si="12"/>
        <v>0</v>
      </c>
      <c r="V12">
        <f t="shared" si="4"/>
        <v>0</v>
      </c>
      <c r="W12" s="17">
        <v>4</v>
      </c>
    </row>
    <row r="13" spans="1:23" ht="25.5" customHeight="1" thickBot="1">
      <c r="A13" s="16">
        <v>9</v>
      </c>
      <c r="B13" s="61" t="s">
        <v>58</v>
      </c>
      <c r="C13" s="29">
        <v>5</v>
      </c>
      <c r="D13" s="29">
        <v>6</v>
      </c>
      <c r="E13" s="29">
        <v>6</v>
      </c>
      <c r="F13" s="29">
        <v>5</v>
      </c>
      <c r="G13" s="29"/>
      <c r="H13" s="26">
        <f t="shared" si="5"/>
        <v>5</v>
      </c>
      <c r="I13" s="12">
        <f t="shared" si="6"/>
        <v>6</v>
      </c>
      <c r="J13" s="64">
        <v>4</v>
      </c>
      <c r="K13" s="12">
        <f t="shared" si="7"/>
        <v>44</v>
      </c>
      <c r="L13" s="54"/>
      <c r="M13" s="29">
        <f t="shared" si="8"/>
        <v>5</v>
      </c>
      <c r="N13">
        <f t="shared" si="0"/>
        <v>20</v>
      </c>
      <c r="O13" s="29">
        <f t="shared" si="9"/>
        <v>6</v>
      </c>
      <c r="P13">
        <f t="shared" si="1"/>
        <v>24</v>
      </c>
      <c r="Q13" s="29">
        <f t="shared" si="10"/>
        <v>6</v>
      </c>
      <c r="R13">
        <f t="shared" si="2"/>
        <v>24</v>
      </c>
      <c r="S13" s="29">
        <f t="shared" si="11"/>
        <v>5</v>
      </c>
      <c r="T13">
        <f t="shared" si="3"/>
        <v>20</v>
      </c>
      <c r="U13" s="29">
        <f t="shared" si="12"/>
        <v>0</v>
      </c>
      <c r="V13">
        <f t="shared" si="4"/>
        <v>0</v>
      </c>
      <c r="W13" s="17">
        <v>4</v>
      </c>
    </row>
    <row r="14" spans="1:23" ht="25.5" customHeight="1" thickBot="1">
      <c r="A14" s="16">
        <v>10</v>
      </c>
      <c r="B14" s="61" t="s">
        <v>59</v>
      </c>
      <c r="C14" s="29">
        <v>4</v>
      </c>
      <c r="D14" s="29">
        <v>5</v>
      </c>
      <c r="E14" s="29">
        <v>5</v>
      </c>
      <c r="F14" s="29">
        <v>4</v>
      </c>
      <c r="G14" s="29"/>
      <c r="H14" s="26">
        <f t="shared" si="5"/>
        <v>4</v>
      </c>
      <c r="I14" s="12">
        <f t="shared" si="6"/>
        <v>5</v>
      </c>
      <c r="J14" s="64">
        <v>4</v>
      </c>
      <c r="K14" s="12">
        <f t="shared" si="7"/>
        <v>36</v>
      </c>
      <c r="L14" s="54"/>
      <c r="M14" s="29">
        <f t="shared" si="8"/>
        <v>4</v>
      </c>
      <c r="N14">
        <f t="shared" si="0"/>
        <v>12</v>
      </c>
      <c r="O14" s="29">
        <f t="shared" si="9"/>
        <v>5</v>
      </c>
      <c r="P14">
        <f t="shared" si="1"/>
        <v>15</v>
      </c>
      <c r="Q14" s="29">
        <f t="shared" si="10"/>
        <v>5</v>
      </c>
      <c r="R14">
        <f t="shared" si="2"/>
        <v>15</v>
      </c>
      <c r="S14" s="29">
        <f t="shared" si="11"/>
        <v>4</v>
      </c>
      <c r="T14">
        <f t="shared" si="3"/>
        <v>12</v>
      </c>
      <c r="U14" s="29">
        <f t="shared" si="12"/>
        <v>0</v>
      </c>
      <c r="V14">
        <f t="shared" si="4"/>
        <v>0</v>
      </c>
      <c r="W14" s="17">
        <v>3</v>
      </c>
    </row>
    <row r="15" spans="1:23" ht="25.5" customHeight="1" thickBot="1">
      <c r="A15" s="16">
        <v>11</v>
      </c>
      <c r="B15" s="61" t="s">
        <v>60</v>
      </c>
      <c r="C15" s="29">
        <v>4</v>
      </c>
      <c r="D15" s="29">
        <v>5</v>
      </c>
      <c r="E15" s="29">
        <v>5</v>
      </c>
      <c r="F15" s="29">
        <v>5</v>
      </c>
      <c r="G15" s="29"/>
      <c r="H15" s="26">
        <f t="shared" si="5"/>
        <v>4</v>
      </c>
      <c r="I15" s="12">
        <f t="shared" si="6"/>
        <v>5</v>
      </c>
      <c r="J15" s="64">
        <v>4</v>
      </c>
      <c r="K15" s="12">
        <f t="shared" si="7"/>
        <v>40</v>
      </c>
      <c r="L15" s="54"/>
      <c r="M15" s="29">
        <f t="shared" si="8"/>
        <v>4</v>
      </c>
      <c r="N15">
        <f t="shared" si="0"/>
        <v>20</v>
      </c>
      <c r="O15" s="29">
        <f t="shared" si="9"/>
        <v>5</v>
      </c>
      <c r="P15">
        <f t="shared" si="1"/>
        <v>25</v>
      </c>
      <c r="Q15" s="29">
        <f t="shared" si="10"/>
        <v>5</v>
      </c>
      <c r="R15">
        <f t="shared" si="2"/>
        <v>25</v>
      </c>
      <c r="S15" s="29">
        <f t="shared" si="11"/>
        <v>5</v>
      </c>
      <c r="T15">
        <f t="shared" si="3"/>
        <v>25</v>
      </c>
      <c r="U15" s="29">
        <f t="shared" si="12"/>
        <v>0</v>
      </c>
      <c r="V15">
        <f t="shared" si="4"/>
        <v>0</v>
      </c>
      <c r="W15" s="17">
        <v>5</v>
      </c>
    </row>
    <row r="16" spans="1:23" ht="25.5" customHeight="1" thickBot="1">
      <c r="A16" s="16">
        <v>12</v>
      </c>
      <c r="B16" s="61" t="s">
        <v>61</v>
      </c>
      <c r="C16" s="29">
        <v>4</v>
      </c>
      <c r="D16" s="29">
        <v>6</v>
      </c>
      <c r="E16" s="29">
        <v>5</v>
      </c>
      <c r="F16" s="29">
        <v>4</v>
      </c>
      <c r="G16" s="29"/>
      <c r="H16" s="26">
        <f t="shared" si="5"/>
        <v>4</v>
      </c>
      <c r="I16" s="12">
        <f t="shared" si="6"/>
        <v>6</v>
      </c>
      <c r="J16" s="64">
        <v>3</v>
      </c>
      <c r="K16" s="12">
        <f t="shared" si="7"/>
        <v>27</v>
      </c>
      <c r="L16" s="54"/>
      <c r="M16" s="29">
        <f t="shared" si="8"/>
        <v>4</v>
      </c>
      <c r="N16">
        <f t="shared" si="0"/>
        <v>4</v>
      </c>
      <c r="O16" s="29">
        <f t="shared" si="9"/>
        <v>6</v>
      </c>
      <c r="P16">
        <f t="shared" si="1"/>
        <v>6</v>
      </c>
      <c r="Q16" s="29">
        <f t="shared" si="10"/>
        <v>5</v>
      </c>
      <c r="R16">
        <f t="shared" si="2"/>
        <v>5</v>
      </c>
      <c r="S16" s="29">
        <f t="shared" si="11"/>
        <v>4</v>
      </c>
      <c r="T16">
        <f t="shared" si="3"/>
        <v>4</v>
      </c>
      <c r="U16" s="29">
        <f t="shared" si="12"/>
        <v>0</v>
      </c>
      <c r="V16">
        <f t="shared" si="4"/>
        <v>0</v>
      </c>
      <c r="W16" s="17">
        <v>1</v>
      </c>
    </row>
    <row r="17" spans="1:23" ht="25.5" customHeight="1" thickBot="1">
      <c r="A17" s="16">
        <v>13</v>
      </c>
      <c r="B17" s="61" t="s">
        <v>62</v>
      </c>
      <c r="C17" s="29">
        <v>5</v>
      </c>
      <c r="D17" s="29">
        <v>5</v>
      </c>
      <c r="E17" s="29">
        <v>5</v>
      </c>
      <c r="F17" s="29">
        <v>5</v>
      </c>
      <c r="G17" s="29"/>
      <c r="H17" s="26">
        <f t="shared" si="5"/>
        <v>5</v>
      </c>
      <c r="I17" s="12">
        <f t="shared" si="6"/>
        <v>5</v>
      </c>
      <c r="J17" s="64">
        <v>4</v>
      </c>
      <c r="K17" s="12">
        <f t="shared" si="7"/>
        <v>40</v>
      </c>
      <c r="L17" s="54"/>
      <c r="M17" s="29">
        <f t="shared" si="8"/>
        <v>5</v>
      </c>
      <c r="N17">
        <f t="shared" si="0"/>
        <v>25</v>
      </c>
      <c r="O17" s="29">
        <f t="shared" si="9"/>
        <v>5</v>
      </c>
      <c r="P17">
        <f t="shared" si="1"/>
        <v>25</v>
      </c>
      <c r="Q17" s="29">
        <f t="shared" si="10"/>
        <v>5</v>
      </c>
      <c r="R17">
        <f t="shared" si="2"/>
        <v>25</v>
      </c>
      <c r="S17" s="29">
        <f t="shared" si="11"/>
        <v>5</v>
      </c>
      <c r="T17">
        <f t="shared" si="3"/>
        <v>25</v>
      </c>
      <c r="U17" s="29">
        <f t="shared" si="12"/>
        <v>0</v>
      </c>
      <c r="V17">
        <f t="shared" si="4"/>
        <v>0</v>
      </c>
      <c r="W17" s="17">
        <v>5</v>
      </c>
    </row>
    <row r="18" spans="1:23" ht="25.5" customHeight="1" thickBot="1">
      <c r="A18" s="16">
        <v>14</v>
      </c>
      <c r="B18" s="61" t="s">
        <v>63</v>
      </c>
      <c r="C18" s="29">
        <v>0</v>
      </c>
      <c r="D18" s="29">
        <v>0</v>
      </c>
      <c r="E18" s="29">
        <v>0</v>
      </c>
      <c r="F18" s="29">
        <v>0</v>
      </c>
      <c r="G18" s="29"/>
      <c r="H18" s="26">
        <f t="shared" si="5"/>
        <v>0</v>
      </c>
      <c r="I18" s="12">
        <f t="shared" si="6"/>
        <v>0</v>
      </c>
      <c r="J18" s="64">
        <v>3</v>
      </c>
      <c r="K18" s="12">
        <f t="shared" si="7"/>
        <v>0</v>
      </c>
      <c r="L18" s="54"/>
      <c r="M18" s="29">
        <f t="shared" si="8"/>
        <v>0</v>
      </c>
      <c r="N18">
        <f t="shared" si="0"/>
        <v>0</v>
      </c>
      <c r="O18" s="29">
        <f t="shared" si="9"/>
        <v>0</v>
      </c>
      <c r="P18">
        <f t="shared" si="1"/>
        <v>0</v>
      </c>
      <c r="Q18" s="29">
        <f t="shared" si="10"/>
        <v>0</v>
      </c>
      <c r="R18">
        <f t="shared" si="2"/>
        <v>0</v>
      </c>
      <c r="S18" s="29">
        <f t="shared" si="11"/>
        <v>0</v>
      </c>
      <c r="T18">
        <f t="shared" si="3"/>
        <v>0</v>
      </c>
      <c r="U18" s="29">
        <f t="shared" si="12"/>
        <v>0</v>
      </c>
      <c r="V18">
        <f t="shared" si="4"/>
        <v>0</v>
      </c>
      <c r="W18" s="17">
        <v>3</v>
      </c>
    </row>
    <row r="19" spans="1:23" ht="25.5" customHeight="1" thickBot="1">
      <c r="A19" s="16">
        <v>15</v>
      </c>
      <c r="B19" s="61" t="s">
        <v>64</v>
      </c>
      <c r="C19" s="29">
        <v>5</v>
      </c>
      <c r="D19" s="29">
        <v>5</v>
      </c>
      <c r="E19" s="29">
        <v>6</v>
      </c>
      <c r="F19" s="29">
        <v>6</v>
      </c>
      <c r="G19" s="29"/>
      <c r="H19" s="26">
        <f t="shared" si="5"/>
        <v>5</v>
      </c>
      <c r="I19" s="12">
        <f t="shared" si="6"/>
        <v>6</v>
      </c>
      <c r="J19" s="64">
        <v>4</v>
      </c>
      <c r="K19" s="12">
        <f t="shared" si="7"/>
        <v>44</v>
      </c>
      <c r="L19" s="54"/>
      <c r="M19" s="29">
        <f t="shared" si="8"/>
        <v>5</v>
      </c>
      <c r="N19">
        <f t="shared" si="0"/>
        <v>20</v>
      </c>
      <c r="O19" s="29">
        <f t="shared" si="9"/>
        <v>5</v>
      </c>
      <c r="P19">
        <f t="shared" si="1"/>
        <v>20</v>
      </c>
      <c r="Q19" s="29">
        <f t="shared" si="10"/>
        <v>6</v>
      </c>
      <c r="R19">
        <f t="shared" si="2"/>
        <v>24</v>
      </c>
      <c r="S19" s="29">
        <f t="shared" si="11"/>
        <v>6</v>
      </c>
      <c r="T19">
        <f t="shared" si="3"/>
        <v>24</v>
      </c>
      <c r="U19" s="29">
        <f t="shared" si="12"/>
        <v>0</v>
      </c>
      <c r="V19">
        <f t="shared" si="4"/>
        <v>0</v>
      </c>
      <c r="W19" s="17">
        <v>4</v>
      </c>
    </row>
    <row r="20" spans="1:23" ht="25.5" customHeight="1" thickBot="1">
      <c r="A20" s="16">
        <v>16</v>
      </c>
      <c r="B20" s="61" t="s">
        <v>65</v>
      </c>
      <c r="C20" s="29">
        <v>6</v>
      </c>
      <c r="D20" s="29">
        <v>6</v>
      </c>
      <c r="E20" s="29">
        <v>6</v>
      </c>
      <c r="F20" s="29">
        <v>6</v>
      </c>
      <c r="G20" s="29"/>
      <c r="H20" s="26">
        <f t="shared" si="5"/>
        <v>6</v>
      </c>
      <c r="I20" s="12">
        <f t="shared" si="6"/>
        <v>6</v>
      </c>
      <c r="J20" s="64">
        <v>1</v>
      </c>
      <c r="K20" s="12">
        <f t="shared" si="7"/>
        <v>12</v>
      </c>
      <c r="L20" s="54"/>
      <c r="M20" s="29">
        <f t="shared" si="8"/>
        <v>6</v>
      </c>
      <c r="N20">
        <f t="shared" si="0"/>
        <v>18</v>
      </c>
      <c r="O20" s="29">
        <f t="shared" si="9"/>
        <v>6</v>
      </c>
      <c r="P20">
        <f t="shared" si="1"/>
        <v>18</v>
      </c>
      <c r="Q20" s="29">
        <f t="shared" si="10"/>
        <v>6</v>
      </c>
      <c r="R20">
        <f t="shared" si="2"/>
        <v>18</v>
      </c>
      <c r="S20" s="29">
        <f t="shared" si="11"/>
        <v>6</v>
      </c>
      <c r="T20">
        <f t="shared" si="3"/>
        <v>18</v>
      </c>
      <c r="U20" s="29">
        <f t="shared" si="12"/>
        <v>0</v>
      </c>
      <c r="V20">
        <f t="shared" si="4"/>
        <v>0</v>
      </c>
      <c r="W20" s="17">
        <v>3</v>
      </c>
    </row>
    <row r="21" spans="1:23" ht="25.5" customHeight="1" thickBot="1">
      <c r="A21" s="16">
        <v>17</v>
      </c>
      <c r="B21" s="62" t="s">
        <v>66</v>
      </c>
      <c r="C21" s="29">
        <v>5</v>
      </c>
      <c r="D21" s="29">
        <v>6</v>
      </c>
      <c r="E21" s="29">
        <v>5</v>
      </c>
      <c r="F21" s="29">
        <v>4</v>
      </c>
      <c r="G21" s="29"/>
      <c r="H21" s="26">
        <f t="shared" si="5"/>
        <v>4</v>
      </c>
      <c r="I21" s="12">
        <f t="shared" si="6"/>
        <v>6</v>
      </c>
      <c r="J21" s="65">
        <v>4</v>
      </c>
      <c r="K21" s="12">
        <f t="shared" si="7"/>
        <v>40</v>
      </c>
      <c r="L21" s="54"/>
      <c r="M21" s="29">
        <f t="shared" si="8"/>
        <v>5</v>
      </c>
      <c r="N21">
        <f t="shared" si="0"/>
        <v>20</v>
      </c>
      <c r="O21" s="29">
        <f t="shared" si="9"/>
        <v>6</v>
      </c>
      <c r="P21">
        <f t="shared" si="1"/>
        <v>24</v>
      </c>
      <c r="Q21" s="29">
        <f t="shared" si="10"/>
        <v>5</v>
      </c>
      <c r="R21">
        <f t="shared" si="2"/>
        <v>20</v>
      </c>
      <c r="S21" s="29">
        <f>F21</f>
        <v>4</v>
      </c>
      <c r="T21">
        <f t="shared" si="3"/>
        <v>16</v>
      </c>
      <c r="U21" s="29">
        <f t="shared" si="12"/>
        <v>0</v>
      </c>
      <c r="V21">
        <f t="shared" si="4"/>
        <v>0</v>
      </c>
      <c r="W21" s="17">
        <v>4</v>
      </c>
    </row>
    <row r="22" spans="1:22" ht="25.5" customHeight="1">
      <c r="A22" s="18"/>
      <c r="B22" s="18"/>
      <c r="C22" s="56">
        <f>N22</f>
        <v>281</v>
      </c>
      <c r="D22" s="57">
        <f>P22</f>
        <v>313</v>
      </c>
      <c r="E22" s="57">
        <f>R22</f>
        <v>307</v>
      </c>
      <c r="F22" s="57">
        <f>T22</f>
        <v>291</v>
      </c>
      <c r="G22" s="57">
        <f>V22</f>
        <v>0</v>
      </c>
      <c r="H22" s="75" t="s">
        <v>8</v>
      </c>
      <c r="I22" s="76"/>
      <c r="J22" s="77"/>
      <c r="K22" s="20">
        <f>SUM(K5:K21)</f>
        <v>595</v>
      </c>
      <c r="L22" s="54">
        <f>K22/2</f>
        <v>297.5</v>
      </c>
      <c r="M22" s="19"/>
      <c r="N22">
        <f>SUM(N5:N21)</f>
        <v>281</v>
      </c>
      <c r="P22">
        <f>SUM(P5:P21)</f>
        <v>313</v>
      </c>
      <c r="R22">
        <f>SUM(R5:R21)</f>
        <v>307</v>
      </c>
      <c r="T22">
        <f>SUM(T5:T21)</f>
        <v>291</v>
      </c>
      <c r="V22">
        <f>SUM(V5:V21)</f>
        <v>0</v>
      </c>
    </row>
    <row r="23" spans="1:23" ht="12.75">
      <c r="A23" s="6"/>
      <c r="B23" s="6"/>
      <c r="C23" s="58">
        <f>N23-1</f>
        <v>-0.055462184873949605</v>
      </c>
      <c r="D23" s="59">
        <f>P23-1</f>
        <v>0.05210084033613449</v>
      </c>
      <c r="E23" s="59">
        <f>R23-1</f>
        <v>0.031932773109243806</v>
      </c>
      <c r="F23" s="59">
        <f>T23-1</f>
        <v>-0.021848739495798353</v>
      </c>
      <c r="G23" s="59">
        <f>V23-1</f>
        <v>-1</v>
      </c>
      <c r="H23" s="6"/>
      <c r="I23" s="6"/>
      <c r="J23" s="6"/>
      <c r="K23" s="6"/>
      <c r="L23" s="54"/>
      <c r="M23" s="5"/>
      <c r="N23" s="55">
        <f>N22/L22</f>
        <v>0.9445378151260504</v>
      </c>
      <c r="O23" s="6"/>
      <c r="P23" s="55">
        <f>P22/L22</f>
        <v>1.0521008403361345</v>
      </c>
      <c r="Q23" s="6"/>
      <c r="R23" s="55">
        <f>R22/L22</f>
        <v>1.0319327731092438</v>
      </c>
      <c r="S23" s="6"/>
      <c r="T23" s="55">
        <f>T22/L22</f>
        <v>0.9781512605042016</v>
      </c>
      <c r="U23" s="6"/>
      <c r="V23" s="55">
        <f>V22/L22</f>
        <v>0</v>
      </c>
      <c r="W23" s="6"/>
    </row>
    <row r="24" spans="1:12" ht="15.75">
      <c r="A24" s="74" t="str">
        <f>A1</f>
        <v>Весенний Кубок 2014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67</v>
      </c>
      <c r="L25" s="6"/>
    </row>
    <row r="26" spans="1:12" ht="26.25" thickBot="1">
      <c r="A26" s="7">
        <f>A3</f>
        <v>16</v>
      </c>
      <c r="B26" s="31" t="str">
        <f>B3</f>
        <v>Гах Алексей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23" s="2" customFormat="1" ht="12.75" thickBot="1">
      <c r="A27" s="14" t="s">
        <v>0</v>
      </c>
      <c r="B27" s="21" t="s">
        <v>3</v>
      </c>
      <c r="C27" s="28" t="str">
        <f>'[1]Итоговая таблица'!$C$32</f>
        <v>№1</v>
      </c>
      <c r="D27" s="28" t="str">
        <f>'[1]Итоговая таблица'!$C$33</f>
        <v>№2</v>
      </c>
      <c r="E27" s="28" t="str">
        <f>'[1]Итоговая таблица'!$C$34</f>
        <v>№3</v>
      </c>
      <c r="F27" s="28" t="str">
        <f>'[1]Итоговая таблица'!$C$35</f>
        <v>№4</v>
      </c>
      <c r="G27" s="28" t="str">
        <f>'[1]Итоговая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53"/>
      <c r="M27" s="28" t="str">
        <f>'[1]Итоговая таблица'!$C$32</f>
        <v>№1</v>
      </c>
      <c r="O27" s="28" t="str">
        <f>'[1]Итоговая таблица'!$C$33</f>
        <v>№2</v>
      </c>
      <c r="Q27" s="28" t="str">
        <f>'[1]Итоговая таблица'!$C$34</f>
        <v>№3</v>
      </c>
      <c r="S27" s="28" t="str">
        <f>'[1]Итоговая таблица'!$C$35</f>
        <v>№4</v>
      </c>
      <c r="U27" s="28" t="str">
        <f>'[1]Итоговая таблица'!$C$36</f>
        <v>№5</v>
      </c>
      <c r="W27" s="15" t="s">
        <v>4</v>
      </c>
    </row>
    <row r="28" spans="1:23" ht="25.5" customHeight="1" thickBot="1">
      <c r="A28" s="16">
        <v>1</v>
      </c>
      <c r="B28" s="60" t="s">
        <v>50</v>
      </c>
      <c r="C28" s="29">
        <v>5</v>
      </c>
      <c r="D28" s="29">
        <v>6</v>
      </c>
      <c r="E28" s="29">
        <v>4</v>
      </c>
      <c r="F28" s="29">
        <v>6</v>
      </c>
      <c r="G28" s="29"/>
      <c r="H28" s="26">
        <f>MIN(C28:F28)</f>
        <v>4</v>
      </c>
      <c r="I28" s="12">
        <f>MAX(C28:F28)</f>
        <v>6</v>
      </c>
      <c r="J28" s="63">
        <v>3</v>
      </c>
      <c r="K28" s="12">
        <f>(C28+D28+E28+F28-H28-I28)*J28</f>
        <v>33</v>
      </c>
      <c r="L28" s="54"/>
      <c r="M28" s="29">
        <f>C28</f>
        <v>5</v>
      </c>
      <c r="N28">
        <f aca="true" t="shared" si="13" ref="N28:N44">M28*W28</f>
        <v>15</v>
      </c>
      <c r="O28" s="29">
        <f>D28</f>
        <v>6</v>
      </c>
      <c r="P28">
        <f aca="true" t="shared" si="14" ref="P28:P44">O28*W28</f>
        <v>18</v>
      </c>
      <c r="Q28" s="29">
        <f>E28</f>
        <v>4</v>
      </c>
      <c r="R28">
        <f aca="true" t="shared" si="15" ref="R28:R44">Q28*W28</f>
        <v>12</v>
      </c>
      <c r="S28" s="29">
        <f>F28</f>
        <v>6</v>
      </c>
      <c r="T28">
        <f aca="true" t="shared" si="16" ref="T28:T44">S28*W28</f>
        <v>18</v>
      </c>
      <c r="U28" s="29">
        <f>G28</f>
        <v>0</v>
      </c>
      <c r="V28">
        <f aca="true" t="shared" si="17" ref="V28:V44">U28*W28</f>
        <v>0</v>
      </c>
      <c r="W28" s="17">
        <v>3</v>
      </c>
    </row>
    <row r="29" spans="1:23" ht="25.5" customHeight="1" thickBot="1">
      <c r="A29" s="16">
        <v>2</v>
      </c>
      <c r="B29" s="61" t="s">
        <v>51</v>
      </c>
      <c r="C29" s="29">
        <v>6</v>
      </c>
      <c r="D29" s="29">
        <v>5</v>
      </c>
      <c r="E29" s="29">
        <v>5</v>
      </c>
      <c r="F29" s="29">
        <v>6</v>
      </c>
      <c r="G29" s="29"/>
      <c r="H29" s="26">
        <f aca="true" t="shared" si="18" ref="H29:H44">MIN(C29:F29)</f>
        <v>5</v>
      </c>
      <c r="I29" s="12">
        <f aca="true" t="shared" si="19" ref="I29:I44">MAX(C29:F29)</f>
        <v>6</v>
      </c>
      <c r="J29" s="64">
        <v>3</v>
      </c>
      <c r="K29" s="12">
        <f aca="true" t="shared" si="20" ref="K29:K44">(C29+D29+E29+F29-H29-I29)*J29</f>
        <v>33</v>
      </c>
      <c r="L29" s="54"/>
      <c r="M29" s="29">
        <f aca="true" t="shared" si="21" ref="M29:M44">C29</f>
        <v>6</v>
      </c>
      <c r="N29">
        <f t="shared" si="13"/>
        <v>18</v>
      </c>
      <c r="O29" s="29">
        <f aca="true" t="shared" si="22" ref="O29:O44">D29</f>
        <v>5</v>
      </c>
      <c r="P29">
        <f t="shared" si="14"/>
        <v>15</v>
      </c>
      <c r="Q29" s="29">
        <f aca="true" t="shared" si="23" ref="Q29:Q44">E29</f>
        <v>5</v>
      </c>
      <c r="R29">
        <f t="shared" si="15"/>
        <v>15</v>
      </c>
      <c r="S29" s="29">
        <f aca="true" t="shared" si="24" ref="S29:S43">F29</f>
        <v>6</v>
      </c>
      <c r="T29">
        <f t="shared" si="16"/>
        <v>18</v>
      </c>
      <c r="U29" s="29">
        <f aca="true" t="shared" si="25" ref="U29:U44">G29</f>
        <v>0</v>
      </c>
      <c r="V29">
        <f t="shared" si="17"/>
        <v>0</v>
      </c>
      <c r="W29" s="17">
        <v>3</v>
      </c>
    </row>
    <row r="30" spans="1:23" ht="25.5" customHeight="1" thickBot="1">
      <c r="A30" s="16">
        <v>3</v>
      </c>
      <c r="B30" s="61" t="s">
        <v>52</v>
      </c>
      <c r="C30" s="29">
        <v>5</v>
      </c>
      <c r="D30" s="29">
        <v>5</v>
      </c>
      <c r="E30" s="29">
        <v>5</v>
      </c>
      <c r="F30" s="29">
        <v>5</v>
      </c>
      <c r="G30" s="29"/>
      <c r="H30" s="26">
        <f t="shared" si="18"/>
        <v>5</v>
      </c>
      <c r="I30" s="12">
        <f t="shared" si="19"/>
        <v>5</v>
      </c>
      <c r="J30" s="64">
        <v>5</v>
      </c>
      <c r="K30" s="12">
        <f t="shared" si="20"/>
        <v>50</v>
      </c>
      <c r="L30" s="54"/>
      <c r="M30" s="29">
        <f t="shared" si="21"/>
        <v>5</v>
      </c>
      <c r="N30">
        <f t="shared" si="13"/>
        <v>20</v>
      </c>
      <c r="O30" s="29">
        <f t="shared" si="22"/>
        <v>5</v>
      </c>
      <c r="P30">
        <f t="shared" si="14"/>
        <v>20</v>
      </c>
      <c r="Q30" s="29">
        <f t="shared" si="23"/>
        <v>5</v>
      </c>
      <c r="R30">
        <f t="shared" si="15"/>
        <v>20</v>
      </c>
      <c r="S30" s="29">
        <f t="shared" si="24"/>
        <v>5</v>
      </c>
      <c r="T30">
        <f t="shared" si="16"/>
        <v>20</v>
      </c>
      <c r="U30" s="29">
        <f t="shared" si="25"/>
        <v>0</v>
      </c>
      <c r="V30">
        <f t="shared" si="17"/>
        <v>0</v>
      </c>
      <c r="W30" s="17">
        <v>4</v>
      </c>
    </row>
    <row r="31" spans="1:23" ht="25.5" customHeight="1" thickBot="1">
      <c r="A31" s="16">
        <v>4</v>
      </c>
      <c r="B31" s="61" t="s">
        <v>53</v>
      </c>
      <c r="C31" s="29">
        <v>6</v>
      </c>
      <c r="D31" s="29">
        <v>4</v>
      </c>
      <c r="E31" s="29">
        <v>4</v>
      </c>
      <c r="F31" s="29">
        <v>5</v>
      </c>
      <c r="G31" s="29"/>
      <c r="H31" s="26">
        <f t="shared" si="18"/>
        <v>4</v>
      </c>
      <c r="I31" s="12">
        <f t="shared" si="19"/>
        <v>6</v>
      </c>
      <c r="J31" s="64">
        <v>2</v>
      </c>
      <c r="K31" s="12">
        <f t="shared" si="20"/>
        <v>18</v>
      </c>
      <c r="L31" s="54"/>
      <c r="M31" s="29">
        <f t="shared" si="21"/>
        <v>6</v>
      </c>
      <c r="N31">
        <f t="shared" si="13"/>
        <v>18</v>
      </c>
      <c r="O31" s="29">
        <f t="shared" si="22"/>
        <v>4</v>
      </c>
      <c r="P31">
        <f t="shared" si="14"/>
        <v>12</v>
      </c>
      <c r="Q31" s="29">
        <f t="shared" si="23"/>
        <v>4</v>
      </c>
      <c r="R31">
        <f t="shared" si="15"/>
        <v>12</v>
      </c>
      <c r="S31" s="29">
        <f t="shared" si="24"/>
        <v>5</v>
      </c>
      <c r="T31">
        <f t="shared" si="16"/>
        <v>15</v>
      </c>
      <c r="U31" s="29">
        <f t="shared" si="25"/>
        <v>0</v>
      </c>
      <c r="V31">
        <f t="shared" si="17"/>
        <v>0</v>
      </c>
      <c r="W31" s="17">
        <v>3</v>
      </c>
    </row>
    <row r="32" spans="1:23" ht="25.5" customHeight="1" thickBot="1">
      <c r="A32" s="16">
        <v>5</v>
      </c>
      <c r="B32" s="61" t="s">
        <v>54</v>
      </c>
      <c r="C32" s="29">
        <v>6</v>
      </c>
      <c r="D32" s="29">
        <v>6</v>
      </c>
      <c r="E32" s="29">
        <v>5</v>
      </c>
      <c r="F32" s="29">
        <v>5</v>
      </c>
      <c r="G32" s="29"/>
      <c r="H32" s="26">
        <f t="shared" si="18"/>
        <v>5</v>
      </c>
      <c r="I32" s="12">
        <f t="shared" si="19"/>
        <v>6</v>
      </c>
      <c r="J32" s="64">
        <v>5</v>
      </c>
      <c r="K32" s="12">
        <f t="shared" si="20"/>
        <v>55</v>
      </c>
      <c r="L32" s="54"/>
      <c r="M32" s="29">
        <f t="shared" si="21"/>
        <v>6</v>
      </c>
      <c r="N32">
        <f t="shared" si="13"/>
        <v>24</v>
      </c>
      <c r="O32" s="29">
        <f t="shared" si="22"/>
        <v>6</v>
      </c>
      <c r="P32">
        <f t="shared" si="14"/>
        <v>24</v>
      </c>
      <c r="Q32" s="29">
        <f t="shared" si="23"/>
        <v>5</v>
      </c>
      <c r="R32">
        <f t="shared" si="15"/>
        <v>20</v>
      </c>
      <c r="S32" s="29">
        <f t="shared" si="24"/>
        <v>5</v>
      </c>
      <c r="T32">
        <f t="shared" si="16"/>
        <v>20</v>
      </c>
      <c r="U32" s="29">
        <f t="shared" si="25"/>
        <v>0</v>
      </c>
      <c r="V32">
        <f t="shared" si="17"/>
        <v>0</v>
      </c>
      <c r="W32" s="17">
        <v>4</v>
      </c>
    </row>
    <row r="33" spans="1:23" ht="25.5" customHeight="1" thickBot="1">
      <c r="A33" s="16">
        <v>6</v>
      </c>
      <c r="B33" s="61" t="s">
        <v>55</v>
      </c>
      <c r="C33" s="29">
        <v>6</v>
      </c>
      <c r="D33" s="29">
        <v>6</v>
      </c>
      <c r="E33" s="29">
        <v>5</v>
      </c>
      <c r="F33" s="29">
        <v>6</v>
      </c>
      <c r="G33" s="29"/>
      <c r="H33" s="26">
        <f t="shared" si="18"/>
        <v>5</v>
      </c>
      <c r="I33" s="12">
        <f t="shared" si="19"/>
        <v>6</v>
      </c>
      <c r="J33" s="64">
        <v>2</v>
      </c>
      <c r="K33" s="12">
        <f t="shared" si="20"/>
        <v>24</v>
      </c>
      <c r="L33" s="54"/>
      <c r="M33" s="29">
        <f t="shared" si="21"/>
        <v>6</v>
      </c>
      <c r="N33">
        <f t="shared" si="13"/>
        <v>12</v>
      </c>
      <c r="O33" s="29">
        <f t="shared" si="22"/>
        <v>6</v>
      </c>
      <c r="P33">
        <f t="shared" si="14"/>
        <v>12</v>
      </c>
      <c r="Q33" s="29">
        <f t="shared" si="23"/>
        <v>5</v>
      </c>
      <c r="R33">
        <f t="shared" si="15"/>
        <v>10</v>
      </c>
      <c r="S33" s="29">
        <f t="shared" si="24"/>
        <v>6</v>
      </c>
      <c r="T33">
        <f t="shared" si="16"/>
        <v>12</v>
      </c>
      <c r="U33" s="29">
        <f t="shared" si="25"/>
        <v>0</v>
      </c>
      <c r="V33">
        <f t="shared" si="17"/>
        <v>0</v>
      </c>
      <c r="W33" s="17">
        <v>2</v>
      </c>
    </row>
    <row r="34" spans="1:23" ht="25.5" customHeight="1" thickBot="1">
      <c r="A34" s="16">
        <v>7</v>
      </c>
      <c r="B34" s="61" t="s">
        <v>56</v>
      </c>
      <c r="C34" s="29">
        <v>6</v>
      </c>
      <c r="D34" s="29">
        <v>6</v>
      </c>
      <c r="E34" s="29">
        <v>5</v>
      </c>
      <c r="F34" s="29">
        <v>6</v>
      </c>
      <c r="G34" s="29"/>
      <c r="H34" s="26">
        <f t="shared" si="18"/>
        <v>5</v>
      </c>
      <c r="I34" s="12">
        <f t="shared" si="19"/>
        <v>6</v>
      </c>
      <c r="J34" s="64">
        <v>5</v>
      </c>
      <c r="K34" s="12">
        <f t="shared" si="20"/>
        <v>60</v>
      </c>
      <c r="L34" s="54"/>
      <c r="M34" s="29">
        <f t="shared" si="21"/>
        <v>6</v>
      </c>
      <c r="N34">
        <f t="shared" si="13"/>
        <v>30</v>
      </c>
      <c r="O34" s="29">
        <f t="shared" si="22"/>
        <v>6</v>
      </c>
      <c r="P34">
        <f t="shared" si="14"/>
        <v>30</v>
      </c>
      <c r="Q34" s="29">
        <f t="shared" si="23"/>
        <v>5</v>
      </c>
      <c r="R34">
        <f t="shared" si="15"/>
        <v>25</v>
      </c>
      <c r="S34" s="29">
        <f t="shared" si="24"/>
        <v>6</v>
      </c>
      <c r="T34">
        <f t="shared" si="16"/>
        <v>30</v>
      </c>
      <c r="U34" s="29">
        <f t="shared" si="25"/>
        <v>0</v>
      </c>
      <c r="V34">
        <f t="shared" si="17"/>
        <v>0</v>
      </c>
      <c r="W34" s="17">
        <v>5</v>
      </c>
    </row>
    <row r="35" spans="1:23" ht="25.5" customHeight="1" thickBot="1">
      <c r="A35" s="16">
        <v>8</v>
      </c>
      <c r="B35" s="61" t="s">
        <v>57</v>
      </c>
      <c r="C35" s="29">
        <v>6</v>
      </c>
      <c r="D35" s="29">
        <v>5</v>
      </c>
      <c r="E35" s="29">
        <v>4</v>
      </c>
      <c r="F35" s="29">
        <v>6</v>
      </c>
      <c r="G35" s="29"/>
      <c r="H35" s="26">
        <f t="shared" si="18"/>
        <v>4</v>
      </c>
      <c r="I35" s="12">
        <f t="shared" si="19"/>
        <v>6</v>
      </c>
      <c r="J35" s="64">
        <v>4</v>
      </c>
      <c r="K35" s="12">
        <f t="shared" si="20"/>
        <v>44</v>
      </c>
      <c r="L35" s="54"/>
      <c r="M35" s="29">
        <f t="shared" si="21"/>
        <v>6</v>
      </c>
      <c r="N35">
        <f t="shared" si="13"/>
        <v>24</v>
      </c>
      <c r="O35" s="29">
        <f t="shared" si="22"/>
        <v>5</v>
      </c>
      <c r="P35">
        <f t="shared" si="14"/>
        <v>20</v>
      </c>
      <c r="Q35" s="29">
        <f t="shared" si="23"/>
        <v>4</v>
      </c>
      <c r="R35">
        <f t="shared" si="15"/>
        <v>16</v>
      </c>
      <c r="S35" s="29">
        <f t="shared" si="24"/>
        <v>6</v>
      </c>
      <c r="T35">
        <f t="shared" si="16"/>
        <v>24</v>
      </c>
      <c r="U35" s="29">
        <f t="shared" si="25"/>
        <v>0</v>
      </c>
      <c r="V35">
        <f t="shared" si="17"/>
        <v>0</v>
      </c>
      <c r="W35" s="17">
        <v>4</v>
      </c>
    </row>
    <row r="36" spans="1:23" ht="25.5" customHeight="1" thickBot="1">
      <c r="A36" s="16">
        <v>9</v>
      </c>
      <c r="B36" s="61" t="s">
        <v>58</v>
      </c>
      <c r="C36" s="29">
        <v>5</v>
      </c>
      <c r="D36" s="29">
        <v>6</v>
      </c>
      <c r="E36" s="29">
        <v>5</v>
      </c>
      <c r="F36" s="29">
        <v>5</v>
      </c>
      <c r="G36" s="29"/>
      <c r="H36" s="26">
        <f t="shared" si="18"/>
        <v>5</v>
      </c>
      <c r="I36" s="12">
        <f t="shared" si="19"/>
        <v>6</v>
      </c>
      <c r="J36" s="64">
        <v>4</v>
      </c>
      <c r="K36" s="12">
        <f t="shared" si="20"/>
        <v>40</v>
      </c>
      <c r="L36" s="54"/>
      <c r="M36" s="29">
        <f t="shared" si="21"/>
        <v>5</v>
      </c>
      <c r="N36">
        <f t="shared" si="13"/>
        <v>20</v>
      </c>
      <c r="O36" s="29">
        <f t="shared" si="22"/>
        <v>6</v>
      </c>
      <c r="P36">
        <f t="shared" si="14"/>
        <v>24</v>
      </c>
      <c r="Q36" s="29">
        <f t="shared" si="23"/>
        <v>5</v>
      </c>
      <c r="R36">
        <f t="shared" si="15"/>
        <v>20</v>
      </c>
      <c r="S36" s="29">
        <f t="shared" si="24"/>
        <v>5</v>
      </c>
      <c r="T36">
        <f t="shared" si="16"/>
        <v>20</v>
      </c>
      <c r="U36" s="29">
        <f t="shared" si="25"/>
        <v>0</v>
      </c>
      <c r="V36">
        <f t="shared" si="17"/>
        <v>0</v>
      </c>
      <c r="W36" s="17">
        <v>4</v>
      </c>
    </row>
    <row r="37" spans="1:23" ht="25.5" customHeight="1" thickBot="1">
      <c r="A37" s="16">
        <v>10</v>
      </c>
      <c r="B37" s="61" t="s">
        <v>59</v>
      </c>
      <c r="C37" s="29">
        <v>6</v>
      </c>
      <c r="D37" s="29">
        <v>6</v>
      </c>
      <c r="E37" s="29">
        <v>5</v>
      </c>
      <c r="F37" s="29">
        <v>6</v>
      </c>
      <c r="G37" s="29"/>
      <c r="H37" s="26">
        <f t="shared" si="18"/>
        <v>5</v>
      </c>
      <c r="I37" s="12">
        <f t="shared" si="19"/>
        <v>6</v>
      </c>
      <c r="J37" s="64">
        <v>4</v>
      </c>
      <c r="K37" s="12">
        <f t="shared" si="20"/>
        <v>48</v>
      </c>
      <c r="L37" s="54"/>
      <c r="M37" s="29">
        <f t="shared" si="21"/>
        <v>6</v>
      </c>
      <c r="N37">
        <f t="shared" si="13"/>
        <v>18</v>
      </c>
      <c r="O37" s="29">
        <f t="shared" si="22"/>
        <v>6</v>
      </c>
      <c r="P37">
        <f t="shared" si="14"/>
        <v>18</v>
      </c>
      <c r="Q37" s="29">
        <f t="shared" si="23"/>
        <v>5</v>
      </c>
      <c r="R37">
        <f t="shared" si="15"/>
        <v>15</v>
      </c>
      <c r="S37" s="29">
        <f t="shared" si="24"/>
        <v>6</v>
      </c>
      <c r="T37">
        <f t="shared" si="16"/>
        <v>18</v>
      </c>
      <c r="U37" s="29">
        <f t="shared" si="25"/>
        <v>0</v>
      </c>
      <c r="V37">
        <f t="shared" si="17"/>
        <v>0</v>
      </c>
      <c r="W37" s="17">
        <v>3</v>
      </c>
    </row>
    <row r="38" spans="1:23" ht="25.5" customHeight="1" thickBot="1">
      <c r="A38" s="16">
        <v>11</v>
      </c>
      <c r="B38" s="61" t="s">
        <v>60</v>
      </c>
      <c r="C38" s="29">
        <v>6</v>
      </c>
      <c r="D38" s="29">
        <v>5</v>
      </c>
      <c r="E38" s="29">
        <v>6</v>
      </c>
      <c r="F38" s="29">
        <v>6</v>
      </c>
      <c r="G38" s="29"/>
      <c r="H38" s="26">
        <f t="shared" si="18"/>
        <v>5</v>
      </c>
      <c r="I38" s="12">
        <f t="shared" si="19"/>
        <v>6</v>
      </c>
      <c r="J38" s="64">
        <v>4</v>
      </c>
      <c r="K38" s="12">
        <f t="shared" si="20"/>
        <v>48</v>
      </c>
      <c r="L38" s="54"/>
      <c r="M38" s="29">
        <f t="shared" si="21"/>
        <v>6</v>
      </c>
      <c r="N38">
        <f t="shared" si="13"/>
        <v>30</v>
      </c>
      <c r="O38" s="29">
        <f t="shared" si="22"/>
        <v>5</v>
      </c>
      <c r="P38">
        <f t="shared" si="14"/>
        <v>25</v>
      </c>
      <c r="Q38" s="29">
        <f t="shared" si="23"/>
        <v>6</v>
      </c>
      <c r="R38">
        <f t="shared" si="15"/>
        <v>30</v>
      </c>
      <c r="S38" s="29">
        <f t="shared" si="24"/>
        <v>6</v>
      </c>
      <c r="T38">
        <f t="shared" si="16"/>
        <v>30</v>
      </c>
      <c r="U38" s="29">
        <f t="shared" si="25"/>
        <v>0</v>
      </c>
      <c r="V38">
        <f t="shared" si="17"/>
        <v>0</v>
      </c>
      <c r="W38" s="17">
        <v>5</v>
      </c>
    </row>
    <row r="39" spans="1:23" ht="25.5" customHeight="1" thickBot="1">
      <c r="A39" s="16">
        <v>12</v>
      </c>
      <c r="B39" s="61" t="s">
        <v>61</v>
      </c>
      <c r="C39" s="29">
        <v>4</v>
      </c>
      <c r="D39" s="29">
        <v>5</v>
      </c>
      <c r="E39" s="29">
        <v>5</v>
      </c>
      <c r="F39" s="29">
        <v>5</v>
      </c>
      <c r="G39" s="29"/>
      <c r="H39" s="26">
        <f t="shared" si="18"/>
        <v>4</v>
      </c>
      <c r="I39" s="12">
        <f t="shared" si="19"/>
        <v>5</v>
      </c>
      <c r="J39" s="64">
        <v>3</v>
      </c>
      <c r="K39" s="12">
        <f t="shared" si="20"/>
        <v>30</v>
      </c>
      <c r="L39" s="54"/>
      <c r="M39" s="29">
        <f t="shared" si="21"/>
        <v>4</v>
      </c>
      <c r="N39">
        <f t="shared" si="13"/>
        <v>4</v>
      </c>
      <c r="O39" s="29">
        <f t="shared" si="22"/>
        <v>5</v>
      </c>
      <c r="P39">
        <f t="shared" si="14"/>
        <v>5</v>
      </c>
      <c r="Q39" s="29">
        <f t="shared" si="23"/>
        <v>5</v>
      </c>
      <c r="R39">
        <f t="shared" si="15"/>
        <v>5</v>
      </c>
      <c r="S39" s="29">
        <f t="shared" si="24"/>
        <v>5</v>
      </c>
      <c r="T39">
        <f t="shared" si="16"/>
        <v>5</v>
      </c>
      <c r="U39" s="29">
        <f t="shared" si="25"/>
        <v>0</v>
      </c>
      <c r="V39">
        <f t="shared" si="17"/>
        <v>0</v>
      </c>
      <c r="W39" s="17">
        <v>1</v>
      </c>
    </row>
    <row r="40" spans="1:23" ht="25.5" customHeight="1" thickBot="1">
      <c r="A40" s="16">
        <v>13</v>
      </c>
      <c r="B40" s="61" t="s">
        <v>62</v>
      </c>
      <c r="C40" s="29">
        <v>4</v>
      </c>
      <c r="D40" s="29">
        <v>4</v>
      </c>
      <c r="E40" s="29">
        <v>4</v>
      </c>
      <c r="F40" s="29">
        <v>5</v>
      </c>
      <c r="G40" s="29"/>
      <c r="H40" s="26">
        <f t="shared" si="18"/>
        <v>4</v>
      </c>
      <c r="I40" s="12">
        <f t="shared" si="19"/>
        <v>5</v>
      </c>
      <c r="J40" s="64">
        <v>4</v>
      </c>
      <c r="K40" s="12">
        <f t="shared" si="20"/>
        <v>32</v>
      </c>
      <c r="L40" s="54"/>
      <c r="M40" s="29">
        <f t="shared" si="21"/>
        <v>4</v>
      </c>
      <c r="N40">
        <f t="shared" si="13"/>
        <v>20</v>
      </c>
      <c r="O40" s="29">
        <f t="shared" si="22"/>
        <v>4</v>
      </c>
      <c r="P40">
        <f t="shared" si="14"/>
        <v>20</v>
      </c>
      <c r="Q40" s="29">
        <f t="shared" si="23"/>
        <v>4</v>
      </c>
      <c r="R40">
        <f t="shared" si="15"/>
        <v>20</v>
      </c>
      <c r="S40" s="29">
        <f t="shared" si="24"/>
        <v>5</v>
      </c>
      <c r="T40">
        <f t="shared" si="16"/>
        <v>25</v>
      </c>
      <c r="U40" s="29">
        <f t="shared" si="25"/>
        <v>0</v>
      </c>
      <c r="V40">
        <f t="shared" si="17"/>
        <v>0</v>
      </c>
      <c r="W40" s="17">
        <v>5</v>
      </c>
    </row>
    <row r="41" spans="1:23" ht="25.5" customHeight="1" thickBot="1">
      <c r="A41" s="16">
        <v>14</v>
      </c>
      <c r="B41" s="61" t="s">
        <v>63</v>
      </c>
      <c r="C41" s="29">
        <v>5</v>
      </c>
      <c r="D41" s="29">
        <v>2</v>
      </c>
      <c r="E41" s="29">
        <v>4</v>
      </c>
      <c r="F41" s="29">
        <v>3</v>
      </c>
      <c r="G41" s="29"/>
      <c r="H41" s="26">
        <f t="shared" si="18"/>
        <v>2</v>
      </c>
      <c r="I41" s="12">
        <f t="shared" si="19"/>
        <v>5</v>
      </c>
      <c r="J41" s="64">
        <v>3</v>
      </c>
      <c r="K41" s="12">
        <f t="shared" si="20"/>
        <v>21</v>
      </c>
      <c r="L41" s="54"/>
      <c r="M41" s="29">
        <f t="shared" si="21"/>
        <v>5</v>
      </c>
      <c r="N41">
        <f t="shared" si="13"/>
        <v>15</v>
      </c>
      <c r="O41" s="29">
        <f t="shared" si="22"/>
        <v>2</v>
      </c>
      <c r="P41">
        <f t="shared" si="14"/>
        <v>6</v>
      </c>
      <c r="Q41" s="29">
        <f t="shared" si="23"/>
        <v>4</v>
      </c>
      <c r="R41">
        <f t="shared" si="15"/>
        <v>12</v>
      </c>
      <c r="S41" s="29">
        <f t="shared" si="24"/>
        <v>3</v>
      </c>
      <c r="T41">
        <f t="shared" si="16"/>
        <v>9</v>
      </c>
      <c r="U41" s="29">
        <f t="shared" si="25"/>
        <v>0</v>
      </c>
      <c r="V41">
        <f t="shared" si="17"/>
        <v>0</v>
      </c>
      <c r="W41" s="17">
        <v>3</v>
      </c>
    </row>
    <row r="42" spans="1:23" ht="25.5" customHeight="1" thickBot="1">
      <c r="A42" s="16">
        <v>15</v>
      </c>
      <c r="B42" s="61" t="s">
        <v>64</v>
      </c>
      <c r="C42" s="29">
        <v>6</v>
      </c>
      <c r="D42" s="29">
        <v>5</v>
      </c>
      <c r="E42" s="29">
        <v>5</v>
      </c>
      <c r="F42" s="29">
        <v>5</v>
      </c>
      <c r="G42" s="29"/>
      <c r="H42" s="26">
        <f t="shared" si="18"/>
        <v>5</v>
      </c>
      <c r="I42" s="12">
        <f t="shared" si="19"/>
        <v>6</v>
      </c>
      <c r="J42" s="64">
        <v>4</v>
      </c>
      <c r="K42" s="12">
        <f t="shared" si="20"/>
        <v>40</v>
      </c>
      <c r="L42" s="54"/>
      <c r="M42" s="29">
        <f t="shared" si="21"/>
        <v>6</v>
      </c>
      <c r="N42">
        <f t="shared" si="13"/>
        <v>24</v>
      </c>
      <c r="O42" s="29">
        <f t="shared" si="22"/>
        <v>5</v>
      </c>
      <c r="P42">
        <f t="shared" si="14"/>
        <v>20</v>
      </c>
      <c r="Q42" s="29">
        <f t="shared" si="23"/>
        <v>5</v>
      </c>
      <c r="R42">
        <f t="shared" si="15"/>
        <v>20</v>
      </c>
      <c r="S42" s="29">
        <f t="shared" si="24"/>
        <v>5</v>
      </c>
      <c r="T42">
        <f t="shared" si="16"/>
        <v>20</v>
      </c>
      <c r="U42" s="29">
        <f t="shared" si="25"/>
        <v>0</v>
      </c>
      <c r="V42">
        <f t="shared" si="17"/>
        <v>0</v>
      </c>
      <c r="W42" s="17">
        <v>4</v>
      </c>
    </row>
    <row r="43" spans="1:23" ht="25.5" customHeight="1" thickBot="1">
      <c r="A43" s="16">
        <v>16</v>
      </c>
      <c r="B43" s="61" t="s">
        <v>65</v>
      </c>
      <c r="C43" s="29">
        <v>4</v>
      </c>
      <c r="D43" s="29">
        <v>5</v>
      </c>
      <c r="E43" s="29">
        <v>5</v>
      </c>
      <c r="F43" s="29">
        <v>7</v>
      </c>
      <c r="G43" s="29"/>
      <c r="H43" s="26">
        <f t="shared" si="18"/>
        <v>4</v>
      </c>
      <c r="I43" s="12">
        <f t="shared" si="19"/>
        <v>7</v>
      </c>
      <c r="J43" s="64">
        <v>1</v>
      </c>
      <c r="K43" s="12">
        <f t="shared" si="20"/>
        <v>10</v>
      </c>
      <c r="L43" s="54"/>
      <c r="M43" s="29">
        <f t="shared" si="21"/>
        <v>4</v>
      </c>
      <c r="N43">
        <f t="shared" si="13"/>
        <v>12</v>
      </c>
      <c r="O43" s="29">
        <f t="shared" si="22"/>
        <v>5</v>
      </c>
      <c r="P43">
        <f t="shared" si="14"/>
        <v>15</v>
      </c>
      <c r="Q43" s="29">
        <f t="shared" si="23"/>
        <v>5</v>
      </c>
      <c r="R43">
        <f t="shared" si="15"/>
        <v>15</v>
      </c>
      <c r="S43" s="29">
        <f t="shared" si="24"/>
        <v>7</v>
      </c>
      <c r="T43">
        <f t="shared" si="16"/>
        <v>21</v>
      </c>
      <c r="U43" s="29">
        <f t="shared" si="25"/>
        <v>0</v>
      </c>
      <c r="V43">
        <f t="shared" si="17"/>
        <v>0</v>
      </c>
      <c r="W43" s="17">
        <v>3</v>
      </c>
    </row>
    <row r="44" spans="1:23" ht="25.5" customHeight="1" thickBot="1">
      <c r="A44" s="16">
        <v>17</v>
      </c>
      <c r="B44" s="62" t="s">
        <v>66</v>
      </c>
      <c r="C44" s="29">
        <v>5</v>
      </c>
      <c r="D44" s="29">
        <v>4</v>
      </c>
      <c r="E44" s="29">
        <v>5</v>
      </c>
      <c r="F44" s="29">
        <v>4</v>
      </c>
      <c r="G44" s="29"/>
      <c r="H44" s="26">
        <f t="shared" si="18"/>
        <v>4</v>
      </c>
      <c r="I44" s="12">
        <f t="shared" si="19"/>
        <v>5</v>
      </c>
      <c r="J44" s="65">
        <v>4</v>
      </c>
      <c r="K44" s="12">
        <f t="shared" si="20"/>
        <v>36</v>
      </c>
      <c r="L44" s="54"/>
      <c r="M44" s="29">
        <f t="shared" si="21"/>
        <v>5</v>
      </c>
      <c r="N44">
        <f t="shared" si="13"/>
        <v>20</v>
      </c>
      <c r="O44" s="29">
        <f t="shared" si="22"/>
        <v>4</v>
      </c>
      <c r="P44">
        <f t="shared" si="14"/>
        <v>16</v>
      </c>
      <c r="Q44" s="29">
        <f t="shared" si="23"/>
        <v>5</v>
      </c>
      <c r="R44">
        <f t="shared" si="15"/>
        <v>20</v>
      </c>
      <c r="S44" s="29">
        <f>F44</f>
        <v>4</v>
      </c>
      <c r="T44">
        <f t="shared" si="16"/>
        <v>16</v>
      </c>
      <c r="U44" s="29">
        <f t="shared" si="25"/>
        <v>0</v>
      </c>
      <c r="V44">
        <f t="shared" si="17"/>
        <v>0</v>
      </c>
      <c r="W44" s="17">
        <v>4</v>
      </c>
    </row>
    <row r="45" spans="1:22" ht="25.5" customHeight="1">
      <c r="A45" s="18"/>
      <c r="B45" s="18"/>
      <c r="C45" s="56">
        <f>N45</f>
        <v>324</v>
      </c>
      <c r="D45" s="57">
        <f>P45</f>
        <v>300</v>
      </c>
      <c r="E45" s="57">
        <f>R45</f>
        <v>287</v>
      </c>
      <c r="F45" s="57">
        <f>T45</f>
        <v>321</v>
      </c>
      <c r="G45" s="57">
        <f>V45</f>
        <v>0</v>
      </c>
      <c r="H45" s="75" t="s">
        <v>8</v>
      </c>
      <c r="I45" s="76"/>
      <c r="J45" s="77"/>
      <c r="K45" s="20">
        <f>SUM(K28:K44)</f>
        <v>622</v>
      </c>
      <c r="L45" s="54">
        <f>K45/2</f>
        <v>311</v>
      </c>
      <c r="M45" s="19"/>
      <c r="N45">
        <f>SUM(N28:N44)</f>
        <v>324</v>
      </c>
      <c r="P45">
        <f>SUM(P28:P44)</f>
        <v>300</v>
      </c>
      <c r="R45">
        <f>SUM(R28:R44)</f>
        <v>287</v>
      </c>
      <c r="T45">
        <f>SUM(T28:T44)</f>
        <v>321</v>
      </c>
      <c r="V45">
        <f>SUM(V28:V44)</f>
        <v>0</v>
      </c>
    </row>
    <row r="46" spans="1:23" ht="12.75">
      <c r="A46" s="6"/>
      <c r="B46" s="6"/>
      <c r="C46" s="58">
        <f>N46-1</f>
        <v>0.04180064308681675</v>
      </c>
      <c r="D46" s="59">
        <f>P46-1</f>
        <v>-0.03536977491961413</v>
      </c>
      <c r="E46" s="59">
        <f>R46-1</f>
        <v>-0.07717041800643087</v>
      </c>
      <c r="F46" s="59">
        <f>T46-1</f>
        <v>0.03215434083601276</v>
      </c>
      <c r="G46" s="59">
        <f>V46-1</f>
        <v>-1</v>
      </c>
      <c r="H46" s="6"/>
      <c r="I46" s="6"/>
      <c r="J46" s="6"/>
      <c r="K46" s="6"/>
      <c r="L46" s="54"/>
      <c r="M46" s="5"/>
      <c r="N46" s="55">
        <f>N45/L45</f>
        <v>1.0418006430868167</v>
      </c>
      <c r="O46" s="6"/>
      <c r="P46" s="55">
        <f>P45/L45</f>
        <v>0.9646302250803859</v>
      </c>
      <c r="Q46" s="6"/>
      <c r="R46" s="55">
        <f>R45/L45</f>
        <v>0.9228295819935691</v>
      </c>
      <c r="S46" s="6"/>
      <c r="T46" s="55">
        <f>T45/L45</f>
        <v>1.0321543408360128</v>
      </c>
      <c r="U46" s="6"/>
      <c r="V46" s="55">
        <f>V45/L45</f>
        <v>0</v>
      </c>
      <c r="W46" s="6"/>
    </row>
    <row r="47" spans="1:12" ht="15.75">
      <c r="A47" s="74" t="str">
        <f>A1</f>
        <v>Весенний Кубок 2014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67</v>
      </c>
      <c r="L48" s="6"/>
    </row>
    <row r="49" spans="1:12" ht="26.25" thickBot="1">
      <c r="A49" s="7">
        <f>A3</f>
        <v>16</v>
      </c>
      <c r="B49" s="31" t="str">
        <f>B3</f>
        <v>Гах Алексей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23" s="2" customFormat="1" ht="12.75" thickBot="1">
      <c r="A50" s="14" t="s">
        <v>0</v>
      </c>
      <c r="B50" s="21" t="s">
        <v>3</v>
      </c>
      <c r="C50" s="28" t="str">
        <f>'[1]Итоговая таблица'!$C$32</f>
        <v>№1</v>
      </c>
      <c r="D50" s="28" t="str">
        <f>'[1]Итоговая таблица'!$C$33</f>
        <v>№2</v>
      </c>
      <c r="E50" s="28" t="str">
        <f>'[1]Итоговая таблица'!$C$34</f>
        <v>№3</v>
      </c>
      <c r="F50" s="28" t="str">
        <f>'[1]Итоговая таблица'!$C$35</f>
        <v>№4</v>
      </c>
      <c r="G50" s="28" t="str">
        <f>'[1]Итоговая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53"/>
      <c r="M50" s="28" t="str">
        <f>'[1]Итоговая таблица'!$C$32</f>
        <v>№1</v>
      </c>
      <c r="O50" s="28" t="str">
        <f>'[1]Итоговая таблица'!$C$33</f>
        <v>№2</v>
      </c>
      <c r="Q50" s="28" t="str">
        <f>'[1]Итоговая таблица'!$C$34</f>
        <v>№3</v>
      </c>
      <c r="S50" s="28" t="str">
        <f>'[1]Итоговая таблица'!$C$35</f>
        <v>№4</v>
      </c>
      <c r="U50" s="28" t="str">
        <f>'[1]Итоговая таблица'!$C$36</f>
        <v>№5</v>
      </c>
      <c r="W50" s="15" t="s">
        <v>4</v>
      </c>
    </row>
    <row r="51" spans="1:23" ht="25.5" customHeight="1" thickBot="1">
      <c r="A51" s="16">
        <v>1</v>
      </c>
      <c r="B51" s="60" t="s">
        <v>50</v>
      </c>
      <c r="C51" s="29">
        <v>5</v>
      </c>
      <c r="D51" s="29">
        <v>6</v>
      </c>
      <c r="E51" s="29">
        <v>6</v>
      </c>
      <c r="F51" s="29">
        <v>6</v>
      </c>
      <c r="G51" s="29"/>
      <c r="H51" s="26">
        <f aca="true" t="shared" si="26" ref="H51:H67">MIN(C51:F51)</f>
        <v>5</v>
      </c>
      <c r="I51" s="12">
        <f aca="true" t="shared" si="27" ref="I51:I67">MAX(C51:F51)</f>
        <v>6</v>
      </c>
      <c r="J51" s="63">
        <v>3</v>
      </c>
      <c r="K51" s="12">
        <f aca="true" t="shared" si="28" ref="K51:K67">(C51+D51+E51+F51-H51-I51)*J51</f>
        <v>36</v>
      </c>
      <c r="L51" s="54"/>
      <c r="M51" s="29">
        <f aca="true" t="shared" si="29" ref="M51:M67">C51</f>
        <v>5</v>
      </c>
      <c r="N51">
        <f aca="true" t="shared" si="30" ref="N51:N67">M51*W51</f>
        <v>15</v>
      </c>
      <c r="O51" s="29">
        <f aca="true" t="shared" si="31" ref="O51:O67">D51</f>
        <v>6</v>
      </c>
      <c r="P51">
        <f aca="true" t="shared" si="32" ref="P51:P67">O51*W51</f>
        <v>18</v>
      </c>
      <c r="Q51" s="29">
        <f>E51</f>
        <v>6</v>
      </c>
      <c r="R51">
        <f aca="true" t="shared" si="33" ref="R51:R67">Q51*W51</f>
        <v>18</v>
      </c>
      <c r="S51" s="29">
        <f>F51</f>
        <v>6</v>
      </c>
      <c r="T51">
        <f aca="true" t="shared" si="34" ref="T51:T67">S51*W51</f>
        <v>18</v>
      </c>
      <c r="U51" s="29">
        <f>G51</f>
        <v>0</v>
      </c>
      <c r="V51">
        <f aca="true" t="shared" si="35" ref="V51:V67">U51*W51</f>
        <v>0</v>
      </c>
      <c r="W51" s="17">
        <v>3</v>
      </c>
    </row>
    <row r="52" spans="1:23" ht="25.5" customHeight="1" thickBot="1">
      <c r="A52" s="16">
        <v>2</v>
      </c>
      <c r="B52" s="61" t="s">
        <v>51</v>
      </c>
      <c r="C52" s="29">
        <v>6</v>
      </c>
      <c r="D52" s="29">
        <v>5</v>
      </c>
      <c r="E52" s="29">
        <v>5</v>
      </c>
      <c r="F52" s="29">
        <v>6</v>
      </c>
      <c r="G52" s="29"/>
      <c r="H52" s="26">
        <f t="shared" si="26"/>
        <v>5</v>
      </c>
      <c r="I52" s="12">
        <f t="shared" si="27"/>
        <v>6</v>
      </c>
      <c r="J52" s="64">
        <v>3</v>
      </c>
      <c r="K52" s="12">
        <f t="shared" si="28"/>
        <v>33</v>
      </c>
      <c r="L52" s="54"/>
      <c r="M52" s="29">
        <f t="shared" si="29"/>
        <v>6</v>
      </c>
      <c r="N52">
        <f t="shared" si="30"/>
        <v>18</v>
      </c>
      <c r="O52" s="29">
        <f t="shared" si="31"/>
        <v>5</v>
      </c>
      <c r="P52">
        <f t="shared" si="32"/>
        <v>15</v>
      </c>
      <c r="Q52" s="29">
        <f aca="true" t="shared" si="36" ref="Q52:Q67">E52</f>
        <v>5</v>
      </c>
      <c r="R52">
        <f t="shared" si="33"/>
        <v>15</v>
      </c>
      <c r="S52" s="29">
        <f aca="true" t="shared" si="37" ref="S52:S66">F52</f>
        <v>6</v>
      </c>
      <c r="T52">
        <f t="shared" si="34"/>
        <v>18</v>
      </c>
      <c r="U52" s="29">
        <f aca="true" t="shared" si="38" ref="U52:U67">G52</f>
        <v>0</v>
      </c>
      <c r="V52">
        <f t="shared" si="35"/>
        <v>0</v>
      </c>
      <c r="W52" s="17">
        <v>3</v>
      </c>
    </row>
    <row r="53" spans="1:23" ht="25.5" customHeight="1" thickBot="1">
      <c r="A53" s="16">
        <v>3</v>
      </c>
      <c r="B53" s="61" t="s">
        <v>52</v>
      </c>
      <c r="C53" s="29">
        <v>6</v>
      </c>
      <c r="D53" s="29">
        <v>6</v>
      </c>
      <c r="E53" s="29">
        <v>6</v>
      </c>
      <c r="F53" s="29">
        <v>5</v>
      </c>
      <c r="G53" s="29"/>
      <c r="H53" s="26">
        <f t="shared" si="26"/>
        <v>5</v>
      </c>
      <c r="I53" s="12">
        <f t="shared" si="27"/>
        <v>6</v>
      </c>
      <c r="J53" s="64">
        <v>5</v>
      </c>
      <c r="K53" s="12">
        <f t="shared" si="28"/>
        <v>60</v>
      </c>
      <c r="L53" s="54"/>
      <c r="M53" s="29">
        <f t="shared" si="29"/>
        <v>6</v>
      </c>
      <c r="N53">
        <f t="shared" si="30"/>
        <v>24</v>
      </c>
      <c r="O53" s="29">
        <f t="shared" si="31"/>
        <v>6</v>
      </c>
      <c r="P53">
        <f t="shared" si="32"/>
        <v>24</v>
      </c>
      <c r="Q53" s="29">
        <f t="shared" si="36"/>
        <v>6</v>
      </c>
      <c r="R53">
        <f t="shared" si="33"/>
        <v>24</v>
      </c>
      <c r="S53" s="29">
        <f t="shared" si="37"/>
        <v>5</v>
      </c>
      <c r="T53">
        <f t="shared" si="34"/>
        <v>20</v>
      </c>
      <c r="U53" s="29">
        <f t="shared" si="38"/>
        <v>0</v>
      </c>
      <c r="V53">
        <f t="shared" si="35"/>
        <v>0</v>
      </c>
      <c r="W53" s="17">
        <v>4</v>
      </c>
    </row>
    <row r="54" spans="1:23" ht="25.5" customHeight="1" thickBot="1">
      <c r="A54" s="16">
        <v>4</v>
      </c>
      <c r="B54" s="61" t="s">
        <v>53</v>
      </c>
      <c r="C54" s="29">
        <v>5</v>
      </c>
      <c r="D54" s="29">
        <v>6</v>
      </c>
      <c r="E54" s="29">
        <v>6</v>
      </c>
      <c r="F54" s="29">
        <v>6</v>
      </c>
      <c r="G54" s="29"/>
      <c r="H54" s="26">
        <f t="shared" si="26"/>
        <v>5</v>
      </c>
      <c r="I54" s="12">
        <f t="shared" si="27"/>
        <v>6</v>
      </c>
      <c r="J54" s="64">
        <v>2</v>
      </c>
      <c r="K54" s="12">
        <f t="shared" si="28"/>
        <v>24</v>
      </c>
      <c r="L54" s="54"/>
      <c r="M54" s="29">
        <f t="shared" si="29"/>
        <v>5</v>
      </c>
      <c r="N54">
        <f t="shared" si="30"/>
        <v>15</v>
      </c>
      <c r="O54" s="29">
        <f t="shared" si="31"/>
        <v>6</v>
      </c>
      <c r="P54">
        <f t="shared" si="32"/>
        <v>18</v>
      </c>
      <c r="Q54" s="29">
        <f t="shared" si="36"/>
        <v>6</v>
      </c>
      <c r="R54">
        <f t="shared" si="33"/>
        <v>18</v>
      </c>
      <c r="S54" s="29">
        <f t="shared" si="37"/>
        <v>6</v>
      </c>
      <c r="T54">
        <f t="shared" si="34"/>
        <v>18</v>
      </c>
      <c r="U54" s="29">
        <f t="shared" si="38"/>
        <v>0</v>
      </c>
      <c r="V54">
        <f t="shared" si="35"/>
        <v>0</v>
      </c>
      <c r="W54" s="17">
        <v>3</v>
      </c>
    </row>
    <row r="55" spans="1:23" ht="25.5" customHeight="1" thickBot="1">
      <c r="A55" s="16">
        <v>5</v>
      </c>
      <c r="B55" s="61" t="s">
        <v>54</v>
      </c>
      <c r="C55" s="29">
        <v>6</v>
      </c>
      <c r="D55" s="29">
        <v>5</v>
      </c>
      <c r="E55" s="29">
        <v>5</v>
      </c>
      <c r="F55" s="29">
        <v>5</v>
      </c>
      <c r="G55" s="29"/>
      <c r="H55" s="26">
        <f t="shared" si="26"/>
        <v>5</v>
      </c>
      <c r="I55" s="12">
        <f t="shared" si="27"/>
        <v>6</v>
      </c>
      <c r="J55" s="64">
        <v>5</v>
      </c>
      <c r="K55" s="12">
        <f t="shared" si="28"/>
        <v>50</v>
      </c>
      <c r="L55" s="54"/>
      <c r="M55" s="29">
        <f t="shared" si="29"/>
        <v>6</v>
      </c>
      <c r="N55">
        <f t="shared" si="30"/>
        <v>24</v>
      </c>
      <c r="O55" s="29">
        <f t="shared" si="31"/>
        <v>5</v>
      </c>
      <c r="P55">
        <f t="shared" si="32"/>
        <v>20</v>
      </c>
      <c r="Q55" s="29">
        <f t="shared" si="36"/>
        <v>5</v>
      </c>
      <c r="R55">
        <f t="shared" si="33"/>
        <v>20</v>
      </c>
      <c r="S55" s="29">
        <f t="shared" si="37"/>
        <v>5</v>
      </c>
      <c r="T55">
        <f t="shared" si="34"/>
        <v>20</v>
      </c>
      <c r="U55" s="29">
        <f t="shared" si="38"/>
        <v>0</v>
      </c>
      <c r="V55">
        <f t="shared" si="35"/>
        <v>0</v>
      </c>
      <c r="W55" s="17">
        <v>4</v>
      </c>
    </row>
    <row r="56" spans="1:23" ht="25.5" customHeight="1" thickBot="1">
      <c r="A56" s="16">
        <v>6</v>
      </c>
      <c r="B56" s="61" t="s">
        <v>55</v>
      </c>
      <c r="C56" s="29">
        <v>5</v>
      </c>
      <c r="D56" s="29">
        <v>5</v>
      </c>
      <c r="E56" s="29">
        <v>5</v>
      </c>
      <c r="F56" s="29">
        <v>5</v>
      </c>
      <c r="G56" s="29"/>
      <c r="H56" s="26">
        <f t="shared" si="26"/>
        <v>5</v>
      </c>
      <c r="I56" s="12">
        <f t="shared" si="27"/>
        <v>5</v>
      </c>
      <c r="J56" s="64">
        <v>2</v>
      </c>
      <c r="K56" s="12">
        <f t="shared" si="28"/>
        <v>20</v>
      </c>
      <c r="L56" s="54"/>
      <c r="M56" s="29">
        <f t="shared" si="29"/>
        <v>5</v>
      </c>
      <c r="N56">
        <f t="shared" si="30"/>
        <v>10</v>
      </c>
      <c r="O56" s="29">
        <f t="shared" si="31"/>
        <v>5</v>
      </c>
      <c r="P56">
        <f t="shared" si="32"/>
        <v>10</v>
      </c>
      <c r="Q56" s="29">
        <f t="shared" si="36"/>
        <v>5</v>
      </c>
      <c r="R56">
        <f t="shared" si="33"/>
        <v>10</v>
      </c>
      <c r="S56" s="29">
        <f t="shared" si="37"/>
        <v>5</v>
      </c>
      <c r="T56">
        <f t="shared" si="34"/>
        <v>10</v>
      </c>
      <c r="U56" s="29">
        <f t="shared" si="38"/>
        <v>0</v>
      </c>
      <c r="V56">
        <f t="shared" si="35"/>
        <v>0</v>
      </c>
      <c r="W56" s="17">
        <v>2</v>
      </c>
    </row>
    <row r="57" spans="1:23" ht="25.5" customHeight="1" thickBot="1">
      <c r="A57" s="16">
        <v>7</v>
      </c>
      <c r="B57" s="61" t="s">
        <v>56</v>
      </c>
      <c r="C57" s="29">
        <v>5</v>
      </c>
      <c r="D57" s="29">
        <v>5</v>
      </c>
      <c r="E57" s="29">
        <v>5</v>
      </c>
      <c r="F57" s="29">
        <v>6</v>
      </c>
      <c r="G57" s="29"/>
      <c r="H57" s="26">
        <f t="shared" si="26"/>
        <v>5</v>
      </c>
      <c r="I57" s="12">
        <f t="shared" si="27"/>
        <v>6</v>
      </c>
      <c r="J57" s="64">
        <v>5</v>
      </c>
      <c r="K57" s="12">
        <f t="shared" si="28"/>
        <v>50</v>
      </c>
      <c r="L57" s="54"/>
      <c r="M57" s="29">
        <f t="shared" si="29"/>
        <v>5</v>
      </c>
      <c r="N57">
        <f t="shared" si="30"/>
        <v>25</v>
      </c>
      <c r="O57" s="29">
        <f t="shared" si="31"/>
        <v>5</v>
      </c>
      <c r="P57">
        <f t="shared" si="32"/>
        <v>25</v>
      </c>
      <c r="Q57" s="29">
        <f t="shared" si="36"/>
        <v>5</v>
      </c>
      <c r="R57">
        <f t="shared" si="33"/>
        <v>25</v>
      </c>
      <c r="S57" s="29">
        <f t="shared" si="37"/>
        <v>6</v>
      </c>
      <c r="T57">
        <f t="shared" si="34"/>
        <v>30</v>
      </c>
      <c r="U57" s="29">
        <f t="shared" si="38"/>
        <v>0</v>
      </c>
      <c r="V57">
        <f t="shared" si="35"/>
        <v>0</v>
      </c>
      <c r="W57" s="17">
        <v>5</v>
      </c>
    </row>
    <row r="58" spans="1:23" ht="25.5" customHeight="1" thickBot="1">
      <c r="A58" s="16">
        <v>8</v>
      </c>
      <c r="B58" s="61" t="s">
        <v>57</v>
      </c>
      <c r="C58" s="29">
        <v>6</v>
      </c>
      <c r="D58" s="29">
        <v>6</v>
      </c>
      <c r="E58" s="29">
        <v>5</v>
      </c>
      <c r="F58" s="29">
        <v>6</v>
      </c>
      <c r="G58" s="29"/>
      <c r="H58" s="26">
        <f t="shared" si="26"/>
        <v>5</v>
      </c>
      <c r="I58" s="12">
        <f t="shared" si="27"/>
        <v>6</v>
      </c>
      <c r="J58" s="64">
        <v>4</v>
      </c>
      <c r="K58" s="12">
        <f t="shared" si="28"/>
        <v>48</v>
      </c>
      <c r="L58" s="54"/>
      <c r="M58" s="29">
        <f t="shared" si="29"/>
        <v>6</v>
      </c>
      <c r="N58">
        <f t="shared" si="30"/>
        <v>24</v>
      </c>
      <c r="O58" s="29">
        <f t="shared" si="31"/>
        <v>6</v>
      </c>
      <c r="P58">
        <f t="shared" si="32"/>
        <v>24</v>
      </c>
      <c r="Q58" s="29">
        <f t="shared" si="36"/>
        <v>5</v>
      </c>
      <c r="R58">
        <f t="shared" si="33"/>
        <v>20</v>
      </c>
      <c r="S58" s="29">
        <f t="shared" si="37"/>
        <v>6</v>
      </c>
      <c r="T58">
        <f t="shared" si="34"/>
        <v>24</v>
      </c>
      <c r="U58" s="29">
        <f t="shared" si="38"/>
        <v>0</v>
      </c>
      <c r="V58">
        <f t="shared" si="35"/>
        <v>0</v>
      </c>
      <c r="W58" s="17">
        <v>4</v>
      </c>
    </row>
    <row r="59" spans="1:23" ht="25.5" customHeight="1" thickBot="1">
      <c r="A59" s="16">
        <v>9</v>
      </c>
      <c r="B59" s="61" t="s">
        <v>58</v>
      </c>
      <c r="C59" s="29">
        <v>5</v>
      </c>
      <c r="D59" s="29">
        <v>5</v>
      </c>
      <c r="E59" s="29">
        <v>5</v>
      </c>
      <c r="F59" s="29">
        <v>0</v>
      </c>
      <c r="G59" s="29"/>
      <c r="H59" s="26">
        <f t="shared" si="26"/>
        <v>0</v>
      </c>
      <c r="I59" s="12">
        <f t="shared" si="27"/>
        <v>5</v>
      </c>
      <c r="J59" s="64">
        <v>4</v>
      </c>
      <c r="K59" s="12">
        <f t="shared" si="28"/>
        <v>40</v>
      </c>
      <c r="L59" s="54"/>
      <c r="M59" s="29">
        <f t="shared" si="29"/>
        <v>5</v>
      </c>
      <c r="N59">
        <f t="shared" si="30"/>
        <v>20</v>
      </c>
      <c r="O59" s="29">
        <f t="shared" si="31"/>
        <v>5</v>
      </c>
      <c r="P59">
        <f t="shared" si="32"/>
        <v>20</v>
      </c>
      <c r="Q59" s="29">
        <f t="shared" si="36"/>
        <v>5</v>
      </c>
      <c r="R59">
        <f t="shared" si="33"/>
        <v>20</v>
      </c>
      <c r="S59" s="29">
        <f t="shared" si="37"/>
        <v>0</v>
      </c>
      <c r="T59">
        <f t="shared" si="34"/>
        <v>0</v>
      </c>
      <c r="U59" s="29">
        <f t="shared" si="38"/>
        <v>0</v>
      </c>
      <c r="V59">
        <f t="shared" si="35"/>
        <v>0</v>
      </c>
      <c r="W59" s="17">
        <v>4</v>
      </c>
    </row>
    <row r="60" spans="1:23" ht="25.5" customHeight="1" thickBot="1">
      <c r="A60" s="16">
        <v>10</v>
      </c>
      <c r="B60" s="61" t="s">
        <v>59</v>
      </c>
      <c r="C60" s="29">
        <v>6</v>
      </c>
      <c r="D60" s="29">
        <v>6</v>
      </c>
      <c r="E60" s="29">
        <v>5</v>
      </c>
      <c r="F60" s="29">
        <v>5</v>
      </c>
      <c r="G60" s="29"/>
      <c r="H60" s="26">
        <f t="shared" si="26"/>
        <v>5</v>
      </c>
      <c r="I60" s="12">
        <f t="shared" si="27"/>
        <v>6</v>
      </c>
      <c r="J60" s="64">
        <v>4</v>
      </c>
      <c r="K60" s="12">
        <f t="shared" si="28"/>
        <v>44</v>
      </c>
      <c r="L60" s="54"/>
      <c r="M60" s="29">
        <f t="shared" si="29"/>
        <v>6</v>
      </c>
      <c r="N60">
        <f t="shared" si="30"/>
        <v>18</v>
      </c>
      <c r="O60" s="29">
        <f t="shared" si="31"/>
        <v>6</v>
      </c>
      <c r="P60">
        <f t="shared" si="32"/>
        <v>18</v>
      </c>
      <c r="Q60" s="29">
        <f t="shared" si="36"/>
        <v>5</v>
      </c>
      <c r="R60">
        <f t="shared" si="33"/>
        <v>15</v>
      </c>
      <c r="S60" s="29">
        <f t="shared" si="37"/>
        <v>5</v>
      </c>
      <c r="T60">
        <f t="shared" si="34"/>
        <v>15</v>
      </c>
      <c r="U60" s="29">
        <f t="shared" si="38"/>
        <v>0</v>
      </c>
      <c r="V60">
        <f t="shared" si="35"/>
        <v>0</v>
      </c>
      <c r="W60" s="17">
        <v>3</v>
      </c>
    </row>
    <row r="61" spans="1:23" ht="25.5" customHeight="1" thickBot="1">
      <c r="A61" s="16">
        <v>11</v>
      </c>
      <c r="B61" s="61" t="s">
        <v>60</v>
      </c>
      <c r="C61" s="29">
        <v>6</v>
      </c>
      <c r="D61" s="29">
        <v>6</v>
      </c>
      <c r="E61" s="29">
        <v>6</v>
      </c>
      <c r="F61" s="29">
        <v>6</v>
      </c>
      <c r="G61" s="29"/>
      <c r="H61" s="26">
        <f t="shared" si="26"/>
        <v>6</v>
      </c>
      <c r="I61" s="12">
        <f t="shared" si="27"/>
        <v>6</v>
      </c>
      <c r="J61" s="64">
        <v>4</v>
      </c>
      <c r="K61" s="12">
        <f t="shared" si="28"/>
        <v>48</v>
      </c>
      <c r="L61" s="54"/>
      <c r="M61" s="29">
        <f t="shared" si="29"/>
        <v>6</v>
      </c>
      <c r="N61">
        <f t="shared" si="30"/>
        <v>30</v>
      </c>
      <c r="O61" s="29">
        <f t="shared" si="31"/>
        <v>6</v>
      </c>
      <c r="P61">
        <f t="shared" si="32"/>
        <v>30</v>
      </c>
      <c r="Q61" s="29">
        <f t="shared" si="36"/>
        <v>6</v>
      </c>
      <c r="R61">
        <f t="shared" si="33"/>
        <v>30</v>
      </c>
      <c r="S61" s="29">
        <f t="shared" si="37"/>
        <v>6</v>
      </c>
      <c r="T61">
        <f t="shared" si="34"/>
        <v>30</v>
      </c>
      <c r="U61" s="29">
        <f t="shared" si="38"/>
        <v>0</v>
      </c>
      <c r="V61">
        <f t="shared" si="35"/>
        <v>0</v>
      </c>
      <c r="W61" s="17">
        <v>5</v>
      </c>
    </row>
    <row r="62" spans="1:23" ht="25.5" customHeight="1" thickBot="1">
      <c r="A62" s="16">
        <v>12</v>
      </c>
      <c r="B62" s="61" t="s">
        <v>61</v>
      </c>
      <c r="C62" s="29">
        <v>5</v>
      </c>
      <c r="D62" s="29">
        <v>6</v>
      </c>
      <c r="E62" s="29">
        <v>6</v>
      </c>
      <c r="F62" s="29">
        <v>6</v>
      </c>
      <c r="G62" s="29"/>
      <c r="H62" s="26">
        <f t="shared" si="26"/>
        <v>5</v>
      </c>
      <c r="I62" s="12">
        <f t="shared" si="27"/>
        <v>6</v>
      </c>
      <c r="J62" s="64">
        <v>3</v>
      </c>
      <c r="K62" s="12">
        <f t="shared" si="28"/>
        <v>36</v>
      </c>
      <c r="L62" s="54"/>
      <c r="M62" s="29">
        <f t="shared" si="29"/>
        <v>5</v>
      </c>
      <c r="N62">
        <f t="shared" si="30"/>
        <v>5</v>
      </c>
      <c r="O62" s="29">
        <f t="shared" si="31"/>
        <v>6</v>
      </c>
      <c r="P62">
        <f t="shared" si="32"/>
        <v>6</v>
      </c>
      <c r="Q62" s="29">
        <f t="shared" si="36"/>
        <v>6</v>
      </c>
      <c r="R62">
        <f t="shared" si="33"/>
        <v>6</v>
      </c>
      <c r="S62" s="29">
        <f t="shared" si="37"/>
        <v>6</v>
      </c>
      <c r="T62">
        <f t="shared" si="34"/>
        <v>6</v>
      </c>
      <c r="U62" s="29">
        <f t="shared" si="38"/>
        <v>0</v>
      </c>
      <c r="V62">
        <f t="shared" si="35"/>
        <v>0</v>
      </c>
      <c r="W62" s="17">
        <v>1</v>
      </c>
    </row>
    <row r="63" spans="1:23" ht="25.5" customHeight="1" thickBot="1">
      <c r="A63" s="16">
        <v>13</v>
      </c>
      <c r="B63" s="61" t="s">
        <v>62</v>
      </c>
      <c r="C63" s="29">
        <v>6</v>
      </c>
      <c r="D63" s="29">
        <v>5</v>
      </c>
      <c r="E63" s="29">
        <v>5</v>
      </c>
      <c r="F63" s="29">
        <v>5</v>
      </c>
      <c r="G63" s="29"/>
      <c r="H63" s="26">
        <f t="shared" si="26"/>
        <v>5</v>
      </c>
      <c r="I63" s="12">
        <f t="shared" si="27"/>
        <v>6</v>
      </c>
      <c r="J63" s="64">
        <v>4</v>
      </c>
      <c r="K63" s="12">
        <f t="shared" si="28"/>
        <v>40</v>
      </c>
      <c r="L63" s="54"/>
      <c r="M63" s="29">
        <f t="shared" si="29"/>
        <v>6</v>
      </c>
      <c r="N63">
        <f t="shared" si="30"/>
        <v>30</v>
      </c>
      <c r="O63" s="29">
        <f t="shared" si="31"/>
        <v>5</v>
      </c>
      <c r="P63">
        <f t="shared" si="32"/>
        <v>25</v>
      </c>
      <c r="Q63" s="29">
        <f t="shared" si="36"/>
        <v>5</v>
      </c>
      <c r="R63">
        <f t="shared" si="33"/>
        <v>25</v>
      </c>
      <c r="S63" s="29">
        <f t="shared" si="37"/>
        <v>5</v>
      </c>
      <c r="T63">
        <f t="shared" si="34"/>
        <v>25</v>
      </c>
      <c r="U63" s="29">
        <f t="shared" si="38"/>
        <v>0</v>
      </c>
      <c r="V63">
        <f t="shared" si="35"/>
        <v>0</v>
      </c>
      <c r="W63" s="17">
        <v>5</v>
      </c>
    </row>
    <row r="64" spans="1:23" ht="25.5" customHeight="1" thickBot="1">
      <c r="A64" s="16">
        <v>14</v>
      </c>
      <c r="B64" s="61" t="s">
        <v>63</v>
      </c>
      <c r="C64" s="29">
        <v>6</v>
      </c>
      <c r="D64" s="29">
        <v>6</v>
      </c>
      <c r="E64" s="29">
        <v>5</v>
      </c>
      <c r="F64" s="29">
        <v>5</v>
      </c>
      <c r="G64" s="29"/>
      <c r="H64" s="26">
        <f t="shared" si="26"/>
        <v>5</v>
      </c>
      <c r="I64" s="12">
        <f t="shared" si="27"/>
        <v>6</v>
      </c>
      <c r="J64" s="64">
        <v>3</v>
      </c>
      <c r="K64" s="12">
        <f t="shared" si="28"/>
        <v>33</v>
      </c>
      <c r="L64" s="54"/>
      <c r="M64" s="29">
        <f t="shared" si="29"/>
        <v>6</v>
      </c>
      <c r="N64">
        <f t="shared" si="30"/>
        <v>18</v>
      </c>
      <c r="O64" s="29">
        <f t="shared" si="31"/>
        <v>6</v>
      </c>
      <c r="P64">
        <f t="shared" si="32"/>
        <v>18</v>
      </c>
      <c r="Q64" s="29">
        <f t="shared" si="36"/>
        <v>5</v>
      </c>
      <c r="R64">
        <f t="shared" si="33"/>
        <v>15</v>
      </c>
      <c r="S64" s="29">
        <f t="shared" si="37"/>
        <v>5</v>
      </c>
      <c r="T64">
        <f t="shared" si="34"/>
        <v>15</v>
      </c>
      <c r="U64" s="29">
        <f t="shared" si="38"/>
        <v>0</v>
      </c>
      <c r="V64">
        <f t="shared" si="35"/>
        <v>0</v>
      </c>
      <c r="W64" s="17">
        <v>3</v>
      </c>
    </row>
    <row r="65" spans="1:23" ht="25.5" customHeight="1" thickBot="1">
      <c r="A65" s="16">
        <v>15</v>
      </c>
      <c r="B65" s="61" t="s">
        <v>64</v>
      </c>
      <c r="C65" s="29">
        <v>6</v>
      </c>
      <c r="D65" s="29">
        <v>6</v>
      </c>
      <c r="E65" s="29">
        <v>5</v>
      </c>
      <c r="F65" s="29">
        <v>5</v>
      </c>
      <c r="G65" s="29"/>
      <c r="H65" s="26">
        <f t="shared" si="26"/>
        <v>5</v>
      </c>
      <c r="I65" s="12">
        <f t="shared" si="27"/>
        <v>6</v>
      </c>
      <c r="J65" s="64">
        <v>4</v>
      </c>
      <c r="K65" s="12">
        <f t="shared" si="28"/>
        <v>44</v>
      </c>
      <c r="L65" s="54"/>
      <c r="M65" s="29">
        <f t="shared" si="29"/>
        <v>6</v>
      </c>
      <c r="N65">
        <f t="shared" si="30"/>
        <v>24</v>
      </c>
      <c r="O65" s="29">
        <f t="shared" si="31"/>
        <v>6</v>
      </c>
      <c r="P65">
        <f t="shared" si="32"/>
        <v>24</v>
      </c>
      <c r="Q65" s="29">
        <f t="shared" si="36"/>
        <v>5</v>
      </c>
      <c r="R65">
        <f t="shared" si="33"/>
        <v>20</v>
      </c>
      <c r="S65" s="29">
        <f t="shared" si="37"/>
        <v>5</v>
      </c>
      <c r="T65">
        <f t="shared" si="34"/>
        <v>20</v>
      </c>
      <c r="U65" s="29">
        <f t="shared" si="38"/>
        <v>0</v>
      </c>
      <c r="V65">
        <f t="shared" si="35"/>
        <v>0</v>
      </c>
      <c r="W65" s="17">
        <v>4</v>
      </c>
    </row>
    <row r="66" spans="1:23" ht="25.5" customHeight="1" thickBot="1">
      <c r="A66" s="16">
        <v>16</v>
      </c>
      <c r="B66" s="61" t="s">
        <v>65</v>
      </c>
      <c r="C66" s="29">
        <v>5</v>
      </c>
      <c r="D66" s="29">
        <v>5</v>
      </c>
      <c r="E66" s="29">
        <v>6</v>
      </c>
      <c r="F66" s="29">
        <v>6</v>
      </c>
      <c r="G66" s="29"/>
      <c r="H66" s="26">
        <f t="shared" si="26"/>
        <v>5</v>
      </c>
      <c r="I66" s="12">
        <f t="shared" si="27"/>
        <v>6</v>
      </c>
      <c r="J66" s="64">
        <v>1</v>
      </c>
      <c r="K66" s="12">
        <f t="shared" si="28"/>
        <v>11</v>
      </c>
      <c r="L66" s="54"/>
      <c r="M66" s="29">
        <f t="shared" si="29"/>
        <v>5</v>
      </c>
      <c r="N66">
        <f t="shared" si="30"/>
        <v>15</v>
      </c>
      <c r="O66" s="29">
        <f t="shared" si="31"/>
        <v>5</v>
      </c>
      <c r="P66">
        <f t="shared" si="32"/>
        <v>15</v>
      </c>
      <c r="Q66" s="29">
        <f t="shared" si="36"/>
        <v>6</v>
      </c>
      <c r="R66">
        <f t="shared" si="33"/>
        <v>18</v>
      </c>
      <c r="S66" s="29">
        <f t="shared" si="37"/>
        <v>6</v>
      </c>
      <c r="T66">
        <f t="shared" si="34"/>
        <v>18</v>
      </c>
      <c r="U66" s="29">
        <f t="shared" si="38"/>
        <v>0</v>
      </c>
      <c r="V66">
        <f t="shared" si="35"/>
        <v>0</v>
      </c>
      <c r="W66" s="17">
        <v>3</v>
      </c>
    </row>
    <row r="67" spans="1:23" ht="25.5" customHeight="1" thickBot="1">
      <c r="A67" s="16">
        <v>17</v>
      </c>
      <c r="B67" s="62" t="s">
        <v>66</v>
      </c>
      <c r="C67" s="29">
        <v>6</v>
      </c>
      <c r="D67" s="29">
        <v>6</v>
      </c>
      <c r="E67" s="29">
        <v>5</v>
      </c>
      <c r="F67" s="29">
        <v>5</v>
      </c>
      <c r="G67" s="29"/>
      <c r="H67" s="26">
        <f t="shared" si="26"/>
        <v>5</v>
      </c>
      <c r="I67" s="12">
        <f t="shared" si="27"/>
        <v>6</v>
      </c>
      <c r="J67" s="65">
        <v>4</v>
      </c>
      <c r="K67" s="12">
        <f t="shared" si="28"/>
        <v>44</v>
      </c>
      <c r="L67" s="54"/>
      <c r="M67" s="29">
        <f t="shared" si="29"/>
        <v>6</v>
      </c>
      <c r="N67">
        <f t="shared" si="30"/>
        <v>24</v>
      </c>
      <c r="O67" s="29">
        <f t="shared" si="31"/>
        <v>6</v>
      </c>
      <c r="P67">
        <f t="shared" si="32"/>
        <v>24</v>
      </c>
      <c r="Q67" s="29">
        <f t="shared" si="36"/>
        <v>5</v>
      </c>
      <c r="R67">
        <f t="shared" si="33"/>
        <v>20</v>
      </c>
      <c r="S67" s="29">
        <f>F67</f>
        <v>5</v>
      </c>
      <c r="T67">
        <f t="shared" si="34"/>
        <v>20</v>
      </c>
      <c r="U67" s="29">
        <f t="shared" si="38"/>
        <v>0</v>
      </c>
      <c r="V67">
        <f t="shared" si="35"/>
        <v>0</v>
      </c>
      <c r="W67" s="17">
        <v>4</v>
      </c>
    </row>
    <row r="68" spans="1:22" ht="25.5" customHeight="1">
      <c r="A68" s="18"/>
      <c r="B68" s="18"/>
      <c r="C68" s="56">
        <f>N68</f>
        <v>339</v>
      </c>
      <c r="D68" s="57">
        <f>P68</f>
        <v>334</v>
      </c>
      <c r="E68" s="57">
        <f>R68</f>
        <v>319</v>
      </c>
      <c r="F68" s="57">
        <f>T68</f>
        <v>307</v>
      </c>
      <c r="G68" s="57">
        <f>V68</f>
        <v>0</v>
      </c>
      <c r="H68" s="75" t="s">
        <v>8</v>
      </c>
      <c r="I68" s="76"/>
      <c r="J68" s="77"/>
      <c r="K68" s="20">
        <f>SUM(K51:K67)</f>
        <v>661</v>
      </c>
      <c r="L68" s="54">
        <f>K68/2</f>
        <v>330.5</v>
      </c>
      <c r="M68" s="19"/>
      <c r="N68">
        <f>SUM(N51:N67)</f>
        <v>339</v>
      </c>
      <c r="P68">
        <f>SUM(P51:P67)</f>
        <v>334</v>
      </c>
      <c r="R68">
        <f>SUM(R51:R67)</f>
        <v>319</v>
      </c>
      <c r="T68">
        <f>SUM(T51:T67)</f>
        <v>307</v>
      </c>
      <c r="V68">
        <f>SUM(V51:V67)</f>
        <v>0</v>
      </c>
    </row>
    <row r="69" spans="1:23" ht="12.75">
      <c r="A69" s="6"/>
      <c r="B69" s="6"/>
      <c r="C69" s="58">
        <f>N69-1</f>
        <v>0.02571860816944027</v>
      </c>
      <c r="D69" s="59">
        <f>P69-1</f>
        <v>0.010590015128593144</v>
      </c>
      <c r="E69" s="59">
        <f>R69-1</f>
        <v>-0.03479576399394857</v>
      </c>
      <c r="F69" s="59">
        <f>T69-1</f>
        <v>-0.07110438729198187</v>
      </c>
      <c r="G69" s="59">
        <f>V69-1</f>
        <v>-1</v>
      </c>
      <c r="H69" s="6"/>
      <c r="I69" s="6"/>
      <c r="J69" s="6"/>
      <c r="K69" s="6"/>
      <c r="L69" s="54"/>
      <c r="M69" s="5"/>
      <c r="N69" s="55">
        <f>N68/L68</f>
        <v>1.0257186081694403</v>
      </c>
      <c r="O69" s="6"/>
      <c r="P69" s="55">
        <f>P68/L68</f>
        <v>1.0105900151285931</v>
      </c>
      <c r="Q69" s="6"/>
      <c r="R69" s="55">
        <f>R68/L68</f>
        <v>0.9652042360060514</v>
      </c>
      <c r="S69" s="6"/>
      <c r="T69" s="55">
        <f>T68/L68</f>
        <v>0.9288956127080181</v>
      </c>
      <c r="U69" s="6"/>
      <c r="V69" s="55">
        <f>V68/L68</f>
        <v>0</v>
      </c>
      <c r="W69" s="6"/>
    </row>
    <row r="70" spans="1:12" ht="15.75">
      <c r="A70" s="74" t="str">
        <f>A24</f>
        <v>Весенний Кубок 2014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67</v>
      </c>
      <c r="L71" s="6"/>
    </row>
    <row r="72" spans="1:12" ht="26.25" thickBot="1">
      <c r="A72" s="7">
        <f>A26</f>
        <v>16</v>
      </c>
      <c r="B72" s="31" t="str">
        <f>B26</f>
        <v>Гах Алексей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23" s="2" customFormat="1" ht="12.75" thickBot="1">
      <c r="A73" s="14" t="s">
        <v>0</v>
      </c>
      <c r="B73" s="21" t="s">
        <v>3</v>
      </c>
      <c r="C73" s="28" t="str">
        <f>'[1]Итоговая таблица'!$C$32</f>
        <v>№1</v>
      </c>
      <c r="D73" s="28" t="str">
        <f>'[1]Итоговая таблица'!$C$33</f>
        <v>№2</v>
      </c>
      <c r="E73" s="28" t="str">
        <f>'[1]Итоговая таблица'!$C$34</f>
        <v>№3</v>
      </c>
      <c r="F73" s="28" t="str">
        <f>'[1]Итоговая таблица'!$C$35</f>
        <v>№4</v>
      </c>
      <c r="G73" s="28" t="str">
        <f>'[1]Итоговая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53"/>
      <c r="M73" s="28" t="str">
        <f>'[1]Итоговая таблица'!$C$32</f>
        <v>№1</v>
      </c>
      <c r="O73" s="28" t="str">
        <f>'[1]Итоговая таблица'!$C$33</f>
        <v>№2</v>
      </c>
      <c r="Q73" s="28" t="str">
        <f>'[1]Итоговая таблица'!$C$34</f>
        <v>№3</v>
      </c>
      <c r="S73" s="28" t="str">
        <f>'[1]Итоговая таблица'!$C$35</f>
        <v>№4</v>
      </c>
      <c r="U73" s="28" t="str">
        <f>'[1]Итоговая таблица'!$C$36</f>
        <v>№5</v>
      </c>
      <c r="W73" s="15" t="s">
        <v>4</v>
      </c>
    </row>
    <row r="74" spans="1:23" ht="25.5" customHeight="1" thickBot="1">
      <c r="A74" s="16">
        <v>1</v>
      </c>
      <c r="B74" s="60" t="s">
        <v>50</v>
      </c>
      <c r="C74" s="29">
        <v>6</v>
      </c>
      <c r="D74" s="29">
        <v>5</v>
      </c>
      <c r="E74" s="29">
        <v>6</v>
      </c>
      <c r="F74" s="29">
        <v>6</v>
      </c>
      <c r="G74" s="29"/>
      <c r="H74" s="26">
        <f>MIN(C74:F74)</f>
        <v>5</v>
      </c>
      <c r="I74" s="12">
        <f>MAX(C74:F74)</f>
        <v>6</v>
      </c>
      <c r="J74" s="63">
        <v>3</v>
      </c>
      <c r="K74" s="12">
        <f>(C74+D74+E74+F74-H74-I74)*J74</f>
        <v>36</v>
      </c>
      <c r="L74" s="54"/>
      <c r="M74" s="29">
        <f>C74</f>
        <v>6</v>
      </c>
      <c r="N74">
        <f aca="true" t="shared" si="39" ref="N74:N90">M74*W74</f>
        <v>18</v>
      </c>
      <c r="O74" s="29">
        <f>D74</f>
        <v>5</v>
      </c>
      <c r="P74">
        <f aca="true" t="shared" si="40" ref="P74:P90">O74*W74</f>
        <v>15</v>
      </c>
      <c r="Q74" s="29">
        <f>E74</f>
        <v>6</v>
      </c>
      <c r="R74">
        <f aca="true" t="shared" si="41" ref="R74:R90">Q74*W74</f>
        <v>18</v>
      </c>
      <c r="S74" s="29">
        <f>F74</f>
        <v>6</v>
      </c>
      <c r="T74">
        <f aca="true" t="shared" si="42" ref="T74:T90">S74*W74</f>
        <v>18</v>
      </c>
      <c r="U74" s="29">
        <f>G74</f>
        <v>0</v>
      </c>
      <c r="V74">
        <f aca="true" t="shared" si="43" ref="V74:V90">U74*W74</f>
        <v>0</v>
      </c>
      <c r="W74" s="17">
        <v>3</v>
      </c>
    </row>
    <row r="75" spans="1:23" ht="25.5" customHeight="1" thickBot="1">
      <c r="A75" s="16">
        <v>2</v>
      </c>
      <c r="B75" s="61" t="s">
        <v>51</v>
      </c>
      <c r="C75" s="29">
        <v>6</v>
      </c>
      <c r="D75" s="29">
        <v>5</v>
      </c>
      <c r="E75" s="29">
        <v>5</v>
      </c>
      <c r="F75" s="29">
        <v>5</v>
      </c>
      <c r="G75" s="29"/>
      <c r="H75" s="26">
        <f aca="true" t="shared" si="44" ref="H75:H90">MIN(C75:F75)</f>
        <v>5</v>
      </c>
      <c r="I75" s="12">
        <f aca="true" t="shared" si="45" ref="I75:I90">MAX(C75:F75)</f>
        <v>6</v>
      </c>
      <c r="J75" s="64">
        <v>3</v>
      </c>
      <c r="K75" s="12">
        <f aca="true" t="shared" si="46" ref="K75:K90">(C75+D75+E75+F75-H75-I75)*J75</f>
        <v>30</v>
      </c>
      <c r="L75" s="54"/>
      <c r="M75" s="29">
        <f aca="true" t="shared" si="47" ref="M75:M90">C75</f>
        <v>6</v>
      </c>
      <c r="N75">
        <f t="shared" si="39"/>
        <v>18</v>
      </c>
      <c r="O75" s="29">
        <f aca="true" t="shared" si="48" ref="O75:O90">D75</f>
        <v>5</v>
      </c>
      <c r="P75">
        <f t="shared" si="40"/>
        <v>15</v>
      </c>
      <c r="Q75" s="29">
        <f aca="true" t="shared" si="49" ref="Q75:Q90">E75</f>
        <v>5</v>
      </c>
      <c r="R75">
        <f t="shared" si="41"/>
        <v>15</v>
      </c>
      <c r="S75" s="29">
        <f aca="true" t="shared" si="50" ref="S75:S89">F75</f>
        <v>5</v>
      </c>
      <c r="T75">
        <f t="shared" si="42"/>
        <v>15</v>
      </c>
      <c r="U75" s="29">
        <f aca="true" t="shared" si="51" ref="U75:U90">G75</f>
        <v>0</v>
      </c>
      <c r="V75">
        <f t="shared" si="43"/>
        <v>0</v>
      </c>
      <c r="W75" s="17">
        <v>3</v>
      </c>
    </row>
    <row r="76" spans="1:23" ht="25.5" customHeight="1" thickBot="1">
      <c r="A76" s="16">
        <v>3</v>
      </c>
      <c r="B76" s="61" t="s">
        <v>52</v>
      </c>
      <c r="C76" s="29">
        <v>5</v>
      </c>
      <c r="D76" s="29">
        <v>4</v>
      </c>
      <c r="E76" s="29">
        <v>5</v>
      </c>
      <c r="F76" s="29">
        <v>4</v>
      </c>
      <c r="G76" s="29"/>
      <c r="H76" s="26">
        <f t="shared" si="44"/>
        <v>4</v>
      </c>
      <c r="I76" s="12">
        <f t="shared" si="45"/>
        <v>5</v>
      </c>
      <c r="J76" s="64">
        <v>5</v>
      </c>
      <c r="K76" s="12">
        <f t="shared" si="46"/>
        <v>45</v>
      </c>
      <c r="L76" s="54"/>
      <c r="M76" s="29">
        <f t="shared" si="47"/>
        <v>5</v>
      </c>
      <c r="N76">
        <f t="shared" si="39"/>
        <v>20</v>
      </c>
      <c r="O76" s="29">
        <f t="shared" si="48"/>
        <v>4</v>
      </c>
      <c r="P76">
        <f t="shared" si="40"/>
        <v>16</v>
      </c>
      <c r="Q76" s="29">
        <f t="shared" si="49"/>
        <v>5</v>
      </c>
      <c r="R76">
        <f t="shared" si="41"/>
        <v>20</v>
      </c>
      <c r="S76" s="29">
        <f t="shared" si="50"/>
        <v>4</v>
      </c>
      <c r="T76">
        <f t="shared" si="42"/>
        <v>16</v>
      </c>
      <c r="U76" s="29">
        <f t="shared" si="51"/>
        <v>0</v>
      </c>
      <c r="V76">
        <f t="shared" si="43"/>
        <v>0</v>
      </c>
      <c r="W76" s="17">
        <v>4</v>
      </c>
    </row>
    <row r="77" spans="1:23" ht="25.5" customHeight="1" thickBot="1">
      <c r="A77" s="16">
        <v>4</v>
      </c>
      <c r="B77" s="61" t="s">
        <v>53</v>
      </c>
      <c r="C77" s="29">
        <v>4</v>
      </c>
      <c r="D77" s="29">
        <v>4</v>
      </c>
      <c r="E77" s="29">
        <v>5</v>
      </c>
      <c r="F77" s="29">
        <v>5</v>
      </c>
      <c r="G77" s="29"/>
      <c r="H77" s="26">
        <f t="shared" si="44"/>
        <v>4</v>
      </c>
      <c r="I77" s="12">
        <f t="shared" si="45"/>
        <v>5</v>
      </c>
      <c r="J77" s="64">
        <v>2</v>
      </c>
      <c r="K77" s="12">
        <f t="shared" si="46"/>
        <v>18</v>
      </c>
      <c r="L77" s="54"/>
      <c r="M77" s="29">
        <f t="shared" si="47"/>
        <v>4</v>
      </c>
      <c r="N77">
        <f t="shared" si="39"/>
        <v>12</v>
      </c>
      <c r="O77" s="29">
        <f t="shared" si="48"/>
        <v>4</v>
      </c>
      <c r="P77">
        <f t="shared" si="40"/>
        <v>12</v>
      </c>
      <c r="Q77" s="29">
        <f t="shared" si="49"/>
        <v>5</v>
      </c>
      <c r="R77">
        <f t="shared" si="41"/>
        <v>15</v>
      </c>
      <c r="S77" s="29">
        <f t="shared" si="50"/>
        <v>5</v>
      </c>
      <c r="T77">
        <f t="shared" si="42"/>
        <v>15</v>
      </c>
      <c r="U77" s="29">
        <f t="shared" si="51"/>
        <v>0</v>
      </c>
      <c r="V77">
        <f t="shared" si="43"/>
        <v>0</v>
      </c>
      <c r="W77" s="17">
        <v>3</v>
      </c>
    </row>
    <row r="78" spans="1:23" ht="25.5" customHeight="1" thickBot="1">
      <c r="A78" s="16">
        <v>5</v>
      </c>
      <c r="B78" s="61" t="s">
        <v>54</v>
      </c>
      <c r="C78" s="29">
        <v>6</v>
      </c>
      <c r="D78" s="29">
        <v>5</v>
      </c>
      <c r="E78" s="29">
        <v>5</v>
      </c>
      <c r="F78" s="29">
        <v>5</v>
      </c>
      <c r="G78" s="29"/>
      <c r="H78" s="26">
        <f t="shared" si="44"/>
        <v>5</v>
      </c>
      <c r="I78" s="12">
        <f t="shared" si="45"/>
        <v>6</v>
      </c>
      <c r="J78" s="64">
        <v>5</v>
      </c>
      <c r="K78" s="12">
        <f t="shared" si="46"/>
        <v>50</v>
      </c>
      <c r="L78" s="54"/>
      <c r="M78" s="29">
        <f t="shared" si="47"/>
        <v>6</v>
      </c>
      <c r="N78">
        <f t="shared" si="39"/>
        <v>24</v>
      </c>
      <c r="O78" s="29">
        <f t="shared" si="48"/>
        <v>5</v>
      </c>
      <c r="P78">
        <f t="shared" si="40"/>
        <v>20</v>
      </c>
      <c r="Q78" s="29">
        <f t="shared" si="49"/>
        <v>5</v>
      </c>
      <c r="R78">
        <f t="shared" si="41"/>
        <v>20</v>
      </c>
      <c r="S78" s="29">
        <f t="shared" si="50"/>
        <v>5</v>
      </c>
      <c r="T78">
        <f t="shared" si="42"/>
        <v>20</v>
      </c>
      <c r="U78" s="29">
        <f t="shared" si="51"/>
        <v>0</v>
      </c>
      <c r="V78">
        <f t="shared" si="43"/>
        <v>0</v>
      </c>
      <c r="W78" s="17">
        <v>4</v>
      </c>
    </row>
    <row r="79" spans="1:23" ht="25.5" customHeight="1" thickBot="1">
      <c r="A79" s="16">
        <v>6</v>
      </c>
      <c r="B79" s="61" t="s">
        <v>55</v>
      </c>
      <c r="C79" s="29">
        <v>6</v>
      </c>
      <c r="D79" s="29">
        <v>5</v>
      </c>
      <c r="E79" s="29">
        <v>5</v>
      </c>
      <c r="F79" s="29">
        <v>5</v>
      </c>
      <c r="G79" s="29"/>
      <c r="H79" s="26">
        <f t="shared" si="44"/>
        <v>5</v>
      </c>
      <c r="I79" s="12">
        <f t="shared" si="45"/>
        <v>6</v>
      </c>
      <c r="J79" s="64">
        <v>2</v>
      </c>
      <c r="K79" s="12">
        <f t="shared" si="46"/>
        <v>20</v>
      </c>
      <c r="L79" s="54"/>
      <c r="M79" s="29">
        <f t="shared" si="47"/>
        <v>6</v>
      </c>
      <c r="N79">
        <f t="shared" si="39"/>
        <v>12</v>
      </c>
      <c r="O79" s="29">
        <f t="shared" si="48"/>
        <v>5</v>
      </c>
      <c r="P79">
        <f t="shared" si="40"/>
        <v>10</v>
      </c>
      <c r="Q79" s="29">
        <f t="shared" si="49"/>
        <v>5</v>
      </c>
      <c r="R79">
        <f t="shared" si="41"/>
        <v>10</v>
      </c>
      <c r="S79" s="29">
        <f t="shared" si="50"/>
        <v>5</v>
      </c>
      <c r="T79">
        <f t="shared" si="42"/>
        <v>10</v>
      </c>
      <c r="U79" s="29">
        <f t="shared" si="51"/>
        <v>0</v>
      </c>
      <c r="V79">
        <f t="shared" si="43"/>
        <v>0</v>
      </c>
      <c r="W79" s="17">
        <v>2</v>
      </c>
    </row>
    <row r="80" spans="1:23" ht="25.5" customHeight="1" thickBot="1">
      <c r="A80" s="16">
        <v>7</v>
      </c>
      <c r="B80" s="61" t="s">
        <v>56</v>
      </c>
      <c r="C80" s="29">
        <v>6</v>
      </c>
      <c r="D80" s="29">
        <v>4</v>
      </c>
      <c r="E80" s="29">
        <v>5</v>
      </c>
      <c r="F80" s="29">
        <v>5</v>
      </c>
      <c r="G80" s="29"/>
      <c r="H80" s="26">
        <f t="shared" si="44"/>
        <v>4</v>
      </c>
      <c r="I80" s="12">
        <f t="shared" si="45"/>
        <v>6</v>
      </c>
      <c r="J80" s="64">
        <v>5</v>
      </c>
      <c r="K80" s="12">
        <f t="shared" si="46"/>
        <v>50</v>
      </c>
      <c r="L80" s="54"/>
      <c r="M80" s="29">
        <f t="shared" si="47"/>
        <v>6</v>
      </c>
      <c r="N80">
        <f t="shared" si="39"/>
        <v>30</v>
      </c>
      <c r="O80" s="29">
        <f t="shared" si="48"/>
        <v>4</v>
      </c>
      <c r="P80">
        <f t="shared" si="40"/>
        <v>20</v>
      </c>
      <c r="Q80" s="29">
        <f t="shared" si="49"/>
        <v>5</v>
      </c>
      <c r="R80">
        <f t="shared" si="41"/>
        <v>25</v>
      </c>
      <c r="S80" s="29">
        <f t="shared" si="50"/>
        <v>5</v>
      </c>
      <c r="T80">
        <f t="shared" si="42"/>
        <v>25</v>
      </c>
      <c r="U80" s="29">
        <f t="shared" si="51"/>
        <v>0</v>
      </c>
      <c r="V80">
        <f t="shared" si="43"/>
        <v>0</v>
      </c>
      <c r="W80" s="17">
        <v>5</v>
      </c>
    </row>
    <row r="81" spans="1:23" ht="25.5" customHeight="1" thickBot="1">
      <c r="A81" s="16">
        <v>8</v>
      </c>
      <c r="B81" s="61" t="s">
        <v>57</v>
      </c>
      <c r="C81" s="29">
        <v>6</v>
      </c>
      <c r="D81" s="29">
        <v>4</v>
      </c>
      <c r="E81" s="29">
        <v>4</v>
      </c>
      <c r="F81" s="29">
        <v>5</v>
      </c>
      <c r="G81" s="29"/>
      <c r="H81" s="26">
        <f t="shared" si="44"/>
        <v>4</v>
      </c>
      <c r="I81" s="12">
        <f t="shared" si="45"/>
        <v>6</v>
      </c>
      <c r="J81" s="64">
        <v>4</v>
      </c>
      <c r="K81" s="12">
        <f t="shared" si="46"/>
        <v>36</v>
      </c>
      <c r="L81" s="54"/>
      <c r="M81" s="29">
        <f t="shared" si="47"/>
        <v>6</v>
      </c>
      <c r="N81">
        <f t="shared" si="39"/>
        <v>24</v>
      </c>
      <c r="O81" s="29">
        <f t="shared" si="48"/>
        <v>4</v>
      </c>
      <c r="P81">
        <f t="shared" si="40"/>
        <v>16</v>
      </c>
      <c r="Q81" s="29">
        <f t="shared" si="49"/>
        <v>4</v>
      </c>
      <c r="R81">
        <f t="shared" si="41"/>
        <v>16</v>
      </c>
      <c r="S81" s="29">
        <f t="shared" si="50"/>
        <v>5</v>
      </c>
      <c r="T81">
        <f t="shared" si="42"/>
        <v>20</v>
      </c>
      <c r="U81" s="29">
        <f t="shared" si="51"/>
        <v>0</v>
      </c>
      <c r="V81">
        <f t="shared" si="43"/>
        <v>0</v>
      </c>
      <c r="W81" s="17">
        <v>4</v>
      </c>
    </row>
    <row r="82" spans="1:23" ht="25.5" customHeight="1" thickBot="1">
      <c r="A82" s="16">
        <v>9</v>
      </c>
      <c r="B82" s="61" t="s">
        <v>58</v>
      </c>
      <c r="C82" s="29">
        <v>6</v>
      </c>
      <c r="D82" s="29">
        <v>4</v>
      </c>
      <c r="E82" s="29">
        <v>5</v>
      </c>
      <c r="F82" s="29">
        <v>5</v>
      </c>
      <c r="G82" s="29"/>
      <c r="H82" s="26">
        <f t="shared" si="44"/>
        <v>4</v>
      </c>
      <c r="I82" s="12">
        <f t="shared" si="45"/>
        <v>6</v>
      </c>
      <c r="J82" s="64">
        <v>4</v>
      </c>
      <c r="K82" s="12">
        <f t="shared" si="46"/>
        <v>40</v>
      </c>
      <c r="L82" s="54"/>
      <c r="M82" s="29">
        <f t="shared" si="47"/>
        <v>6</v>
      </c>
      <c r="N82">
        <f t="shared" si="39"/>
        <v>24</v>
      </c>
      <c r="O82" s="29">
        <f t="shared" si="48"/>
        <v>4</v>
      </c>
      <c r="P82">
        <f t="shared" si="40"/>
        <v>16</v>
      </c>
      <c r="Q82" s="29">
        <f t="shared" si="49"/>
        <v>5</v>
      </c>
      <c r="R82">
        <f t="shared" si="41"/>
        <v>20</v>
      </c>
      <c r="S82" s="29">
        <f t="shared" si="50"/>
        <v>5</v>
      </c>
      <c r="T82">
        <f t="shared" si="42"/>
        <v>20</v>
      </c>
      <c r="U82" s="29">
        <f t="shared" si="51"/>
        <v>0</v>
      </c>
      <c r="V82">
        <f t="shared" si="43"/>
        <v>0</v>
      </c>
      <c r="W82" s="17">
        <v>4</v>
      </c>
    </row>
    <row r="83" spans="1:23" ht="25.5" customHeight="1" thickBot="1">
      <c r="A83" s="16">
        <v>10</v>
      </c>
      <c r="B83" s="61" t="s">
        <v>59</v>
      </c>
      <c r="C83" s="29">
        <v>5</v>
      </c>
      <c r="D83" s="29">
        <v>4</v>
      </c>
      <c r="E83" s="29">
        <v>4</v>
      </c>
      <c r="F83" s="29">
        <v>4</v>
      </c>
      <c r="G83" s="29"/>
      <c r="H83" s="26">
        <f t="shared" si="44"/>
        <v>4</v>
      </c>
      <c r="I83" s="12">
        <f t="shared" si="45"/>
        <v>5</v>
      </c>
      <c r="J83" s="64">
        <v>4</v>
      </c>
      <c r="K83" s="12">
        <f t="shared" si="46"/>
        <v>32</v>
      </c>
      <c r="L83" s="54"/>
      <c r="M83" s="29">
        <f t="shared" si="47"/>
        <v>5</v>
      </c>
      <c r="N83">
        <f t="shared" si="39"/>
        <v>15</v>
      </c>
      <c r="O83" s="29">
        <f t="shared" si="48"/>
        <v>4</v>
      </c>
      <c r="P83">
        <f t="shared" si="40"/>
        <v>12</v>
      </c>
      <c r="Q83" s="29">
        <f t="shared" si="49"/>
        <v>4</v>
      </c>
      <c r="R83">
        <f t="shared" si="41"/>
        <v>12</v>
      </c>
      <c r="S83" s="29">
        <f t="shared" si="50"/>
        <v>4</v>
      </c>
      <c r="T83">
        <f t="shared" si="42"/>
        <v>12</v>
      </c>
      <c r="U83" s="29">
        <f t="shared" si="51"/>
        <v>0</v>
      </c>
      <c r="V83">
        <f t="shared" si="43"/>
        <v>0</v>
      </c>
      <c r="W83" s="17">
        <v>3</v>
      </c>
    </row>
    <row r="84" spans="1:23" ht="25.5" customHeight="1" thickBot="1">
      <c r="A84" s="16">
        <v>11</v>
      </c>
      <c r="B84" s="61" t="s">
        <v>60</v>
      </c>
      <c r="C84" s="29">
        <v>5</v>
      </c>
      <c r="D84" s="29">
        <v>5</v>
      </c>
      <c r="E84" s="29">
        <v>5</v>
      </c>
      <c r="F84" s="29">
        <v>5</v>
      </c>
      <c r="G84" s="29"/>
      <c r="H84" s="26">
        <f t="shared" si="44"/>
        <v>5</v>
      </c>
      <c r="I84" s="12">
        <f t="shared" si="45"/>
        <v>5</v>
      </c>
      <c r="J84" s="64">
        <v>4</v>
      </c>
      <c r="K84" s="12">
        <f t="shared" si="46"/>
        <v>40</v>
      </c>
      <c r="L84" s="54"/>
      <c r="M84" s="29">
        <f t="shared" si="47"/>
        <v>5</v>
      </c>
      <c r="N84">
        <f t="shared" si="39"/>
        <v>25</v>
      </c>
      <c r="O84" s="29">
        <f t="shared" si="48"/>
        <v>5</v>
      </c>
      <c r="P84">
        <f t="shared" si="40"/>
        <v>25</v>
      </c>
      <c r="Q84" s="29">
        <f t="shared" si="49"/>
        <v>5</v>
      </c>
      <c r="R84">
        <f t="shared" si="41"/>
        <v>25</v>
      </c>
      <c r="S84" s="29">
        <f t="shared" si="50"/>
        <v>5</v>
      </c>
      <c r="T84">
        <f t="shared" si="42"/>
        <v>25</v>
      </c>
      <c r="U84" s="29">
        <f t="shared" si="51"/>
        <v>0</v>
      </c>
      <c r="V84">
        <f t="shared" si="43"/>
        <v>0</v>
      </c>
      <c r="W84" s="17">
        <v>5</v>
      </c>
    </row>
    <row r="85" spans="1:23" ht="25.5" customHeight="1" thickBot="1">
      <c r="A85" s="16">
        <v>12</v>
      </c>
      <c r="B85" s="61" t="s">
        <v>61</v>
      </c>
      <c r="C85" s="29">
        <v>6</v>
      </c>
      <c r="D85" s="29">
        <v>5</v>
      </c>
      <c r="E85" s="29">
        <v>4</v>
      </c>
      <c r="F85" s="29">
        <v>4</v>
      </c>
      <c r="G85" s="29"/>
      <c r="H85" s="26">
        <f t="shared" si="44"/>
        <v>4</v>
      </c>
      <c r="I85" s="12">
        <f t="shared" si="45"/>
        <v>6</v>
      </c>
      <c r="J85" s="64">
        <v>3</v>
      </c>
      <c r="K85" s="12">
        <f t="shared" si="46"/>
        <v>27</v>
      </c>
      <c r="L85" s="54"/>
      <c r="M85" s="29">
        <f t="shared" si="47"/>
        <v>6</v>
      </c>
      <c r="N85">
        <f t="shared" si="39"/>
        <v>6</v>
      </c>
      <c r="O85" s="29">
        <f t="shared" si="48"/>
        <v>5</v>
      </c>
      <c r="P85">
        <f t="shared" si="40"/>
        <v>5</v>
      </c>
      <c r="Q85" s="29">
        <f t="shared" si="49"/>
        <v>4</v>
      </c>
      <c r="R85">
        <f t="shared" si="41"/>
        <v>4</v>
      </c>
      <c r="S85" s="29">
        <f t="shared" si="50"/>
        <v>4</v>
      </c>
      <c r="T85">
        <f t="shared" si="42"/>
        <v>4</v>
      </c>
      <c r="U85" s="29">
        <f t="shared" si="51"/>
        <v>0</v>
      </c>
      <c r="V85">
        <f t="shared" si="43"/>
        <v>0</v>
      </c>
      <c r="W85" s="17">
        <v>1</v>
      </c>
    </row>
    <row r="86" spans="1:23" ht="25.5" customHeight="1" thickBot="1">
      <c r="A86" s="16">
        <v>13</v>
      </c>
      <c r="B86" s="61" t="s">
        <v>62</v>
      </c>
      <c r="C86" s="29">
        <v>5</v>
      </c>
      <c r="D86" s="29">
        <v>5</v>
      </c>
      <c r="E86" s="29">
        <v>4</v>
      </c>
      <c r="F86" s="29">
        <v>5</v>
      </c>
      <c r="G86" s="29"/>
      <c r="H86" s="26">
        <f t="shared" si="44"/>
        <v>4</v>
      </c>
      <c r="I86" s="12">
        <f t="shared" si="45"/>
        <v>5</v>
      </c>
      <c r="J86" s="64">
        <v>4</v>
      </c>
      <c r="K86" s="12">
        <f t="shared" si="46"/>
        <v>40</v>
      </c>
      <c r="L86" s="54"/>
      <c r="M86" s="29">
        <f t="shared" si="47"/>
        <v>5</v>
      </c>
      <c r="N86">
        <f t="shared" si="39"/>
        <v>25</v>
      </c>
      <c r="O86" s="29">
        <f t="shared" si="48"/>
        <v>5</v>
      </c>
      <c r="P86">
        <f t="shared" si="40"/>
        <v>25</v>
      </c>
      <c r="Q86" s="29">
        <f t="shared" si="49"/>
        <v>4</v>
      </c>
      <c r="R86">
        <f t="shared" si="41"/>
        <v>20</v>
      </c>
      <c r="S86" s="29">
        <f t="shared" si="50"/>
        <v>5</v>
      </c>
      <c r="T86">
        <f t="shared" si="42"/>
        <v>25</v>
      </c>
      <c r="U86" s="29">
        <f t="shared" si="51"/>
        <v>0</v>
      </c>
      <c r="V86">
        <f t="shared" si="43"/>
        <v>0</v>
      </c>
      <c r="W86" s="17">
        <v>5</v>
      </c>
    </row>
    <row r="87" spans="1:23" ht="25.5" customHeight="1" thickBot="1">
      <c r="A87" s="16">
        <v>14</v>
      </c>
      <c r="B87" s="61" t="s">
        <v>63</v>
      </c>
      <c r="C87" s="29">
        <v>6</v>
      </c>
      <c r="D87" s="29">
        <v>4</v>
      </c>
      <c r="E87" s="29">
        <v>5</v>
      </c>
      <c r="F87" s="29">
        <v>4</v>
      </c>
      <c r="G87" s="29"/>
      <c r="H87" s="26">
        <f t="shared" si="44"/>
        <v>4</v>
      </c>
      <c r="I87" s="12">
        <f t="shared" si="45"/>
        <v>6</v>
      </c>
      <c r="J87" s="64">
        <v>3</v>
      </c>
      <c r="K87" s="12">
        <f t="shared" si="46"/>
        <v>27</v>
      </c>
      <c r="L87" s="54"/>
      <c r="M87" s="29">
        <f t="shared" si="47"/>
        <v>6</v>
      </c>
      <c r="N87">
        <f t="shared" si="39"/>
        <v>18</v>
      </c>
      <c r="O87" s="29">
        <f t="shared" si="48"/>
        <v>4</v>
      </c>
      <c r="P87">
        <f t="shared" si="40"/>
        <v>12</v>
      </c>
      <c r="Q87" s="29">
        <f t="shared" si="49"/>
        <v>5</v>
      </c>
      <c r="R87">
        <f t="shared" si="41"/>
        <v>15</v>
      </c>
      <c r="S87" s="29">
        <f t="shared" si="50"/>
        <v>4</v>
      </c>
      <c r="T87">
        <f t="shared" si="42"/>
        <v>12</v>
      </c>
      <c r="U87" s="29">
        <f t="shared" si="51"/>
        <v>0</v>
      </c>
      <c r="V87">
        <f t="shared" si="43"/>
        <v>0</v>
      </c>
      <c r="W87" s="17">
        <v>3</v>
      </c>
    </row>
    <row r="88" spans="1:23" ht="25.5" customHeight="1" thickBot="1">
      <c r="A88" s="16">
        <v>15</v>
      </c>
      <c r="B88" s="61" t="s">
        <v>64</v>
      </c>
      <c r="C88" s="29">
        <v>6</v>
      </c>
      <c r="D88" s="29">
        <v>4</v>
      </c>
      <c r="E88" s="29">
        <v>5</v>
      </c>
      <c r="F88" s="29">
        <v>5</v>
      </c>
      <c r="G88" s="29"/>
      <c r="H88" s="26">
        <f t="shared" si="44"/>
        <v>4</v>
      </c>
      <c r="I88" s="12">
        <f t="shared" si="45"/>
        <v>6</v>
      </c>
      <c r="J88" s="64">
        <v>4</v>
      </c>
      <c r="K88" s="12">
        <f t="shared" si="46"/>
        <v>40</v>
      </c>
      <c r="L88" s="54"/>
      <c r="M88" s="29">
        <f t="shared" si="47"/>
        <v>6</v>
      </c>
      <c r="N88">
        <f t="shared" si="39"/>
        <v>24</v>
      </c>
      <c r="O88" s="29">
        <f t="shared" si="48"/>
        <v>4</v>
      </c>
      <c r="P88">
        <f t="shared" si="40"/>
        <v>16</v>
      </c>
      <c r="Q88" s="29">
        <f t="shared" si="49"/>
        <v>5</v>
      </c>
      <c r="R88">
        <f t="shared" si="41"/>
        <v>20</v>
      </c>
      <c r="S88" s="29">
        <f t="shared" si="50"/>
        <v>5</v>
      </c>
      <c r="T88">
        <f t="shared" si="42"/>
        <v>20</v>
      </c>
      <c r="U88" s="29">
        <f t="shared" si="51"/>
        <v>0</v>
      </c>
      <c r="V88">
        <f t="shared" si="43"/>
        <v>0</v>
      </c>
      <c r="W88" s="17">
        <v>4</v>
      </c>
    </row>
    <row r="89" spans="1:23" ht="25.5" customHeight="1" thickBot="1">
      <c r="A89" s="16">
        <v>16</v>
      </c>
      <c r="B89" s="61" t="s">
        <v>65</v>
      </c>
      <c r="C89" s="29">
        <v>5</v>
      </c>
      <c r="D89" s="29">
        <v>5</v>
      </c>
      <c r="E89" s="29">
        <v>5</v>
      </c>
      <c r="F89" s="29">
        <v>6</v>
      </c>
      <c r="G89" s="29"/>
      <c r="H89" s="26">
        <f t="shared" si="44"/>
        <v>5</v>
      </c>
      <c r="I89" s="12">
        <f t="shared" si="45"/>
        <v>6</v>
      </c>
      <c r="J89" s="64">
        <v>1</v>
      </c>
      <c r="K89" s="12">
        <f t="shared" si="46"/>
        <v>10</v>
      </c>
      <c r="L89" s="54"/>
      <c r="M89" s="29">
        <f t="shared" si="47"/>
        <v>5</v>
      </c>
      <c r="N89">
        <f t="shared" si="39"/>
        <v>15</v>
      </c>
      <c r="O89" s="29">
        <f t="shared" si="48"/>
        <v>5</v>
      </c>
      <c r="P89">
        <f t="shared" si="40"/>
        <v>15</v>
      </c>
      <c r="Q89" s="29">
        <f t="shared" si="49"/>
        <v>5</v>
      </c>
      <c r="R89">
        <f t="shared" si="41"/>
        <v>15</v>
      </c>
      <c r="S89" s="29">
        <f t="shared" si="50"/>
        <v>6</v>
      </c>
      <c r="T89">
        <f t="shared" si="42"/>
        <v>18</v>
      </c>
      <c r="U89" s="29">
        <f t="shared" si="51"/>
        <v>0</v>
      </c>
      <c r="V89">
        <f t="shared" si="43"/>
        <v>0</v>
      </c>
      <c r="W89" s="17">
        <v>3</v>
      </c>
    </row>
    <row r="90" spans="1:23" ht="25.5" customHeight="1" thickBot="1">
      <c r="A90" s="16">
        <v>17</v>
      </c>
      <c r="B90" s="62" t="s">
        <v>66</v>
      </c>
      <c r="C90" s="29">
        <v>5</v>
      </c>
      <c r="D90" s="29">
        <v>5</v>
      </c>
      <c r="E90" s="29">
        <v>5</v>
      </c>
      <c r="F90" s="29">
        <v>4</v>
      </c>
      <c r="G90" s="29"/>
      <c r="H90" s="26">
        <f t="shared" si="44"/>
        <v>4</v>
      </c>
      <c r="I90" s="12">
        <f t="shared" si="45"/>
        <v>5</v>
      </c>
      <c r="J90" s="65">
        <v>4</v>
      </c>
      <c r="K90" s="12">
        <f t="shared" si="46"/>
        <v>40</v>
      </c>
      <c r="L90" s="54"/>
      <c r="M90" s="29">
        <f t="shared" si="47"/>
        <v>5</v>
      </c>
      <c r="N90">
        <f t="shared" si="39"/>
        <v>20</v>
      </c>
      <c r="O90" s="29">
        <f t="shared" si="48"/>
        <v>5</v>
      </c>
      <c r="P90">
        <f t="shared" si="40"/>
        <v>20</v>
      </c>
      <c r="Q90" s="29">
        <f t="shared" si="49"/>
        <v>5</v>
      </c>
      <c r="R90">
        <f t="shared" si="41"/>
        <v>20</v>
      </c>
      <c r="S90" s="29">
        <f>F90</f>
        <v>4</v>
      </c>
      <c r="T90">
        <f t="shared" si="42"/>
        <v>16</v>
      </c>
      <c r="U90" s="29">
        <f t="shared" si="51"/>
        <v>0</v>
      </c>
      <c r="V90">
        <f t="shared" si="43"/>
        <v>0</v>
      </c>
      <c r="W90" s="17">
        <v>4</v>
      </c>
    </row>
    <row r="91" spans="1:22" ht="25.5" customHeight="1">
      <c r="A91" s="18"/>
      <c r="B91" s="18"/>
      <c r="C91" s="56">
        <f>N91</f>
        <v>330</v>
      </c>
      <c r="D91" s="57">
        <f>P91</f>
        <v>270</v>
      </c>
      <c r="E91" s="57">
        <f>R91</f>
        <v>290</v>
      </c>
      <c r="F91" s="57">
        <f>T91</f>
        <v>291</v>
      </c>
      <c r="G91" s="57">
        <f>V91</f>
        <v>0</v>
      </c>
      <c r="H91" s="75" t="s">
        <v>8</v>
      </c>
      <c r="I91" s="76"/>
      <c r="J91" s="77"/>
      <c r="K91" s="20">
        <f>SUM(K74:K90)</f>
        <v>581</v>
      </c>
      <c r="L91" s="54">
        <f>K91/2</f>
        <v>290.5</v>
      </c>
      <c r="M91" s="19"/>
      <c r="N91">
        <f>SUM(N74:N90)</f>
        <v>330</v>
      </c>
      <c r="P91">
        <f>SUM(P74:P90)</f>
        <v>270</v>
      </c>
      <c r="R91">
        <f>SUM(R74:R90)</f>
        <v>290</v>
      </c>
      <c r="T91">
        <f>SUM(T74:T90)</f>
        <v>291</v>
      </c>
      <c r="V91">
        <f>SUM(V74:V90)</f>
        <v>0</v>
      </c>
    </row>
    <row r="92" spans="1:23" ht="12.75">
      <c r="A92" s="6"/>
      <c r="B92" s="6"/>
      <c r="C92" s="58">
        <f>N92-1</f>
        <v>0.13597246127366613</v>
      </c>
      <c r="D92" s="59">
        <f>P92-1</f>
        <v>-0.07056798623063687</v>
      </c>
      <c r="E92" s="59">
        <f>R92-1</f>
        <v>-0.0017211703958691649</v>
      </c>
      <c r="F92" s="59">
        <f>T92-1</f>
        <v>0.001721170395869276</v>
      </c>
      <c r="G92" s="59">
        <f>V92-1</f>
        <v>-1</v>
      </c>
      <c r="H92" s="6"/>
      <c r="I92" s="6"/>
      <c r="J92" s="6"/>
      <c r="K92" s="6"/>
      <c r="L92" s="54"/>
      <c r="M92" s="5"/>
      <c r="N92" s="55">
        <f>N91/L91</f>
        <v>1.1359724612736661</v>
      </c>
      <c r="O92" s="6"/>
      <c r="P92" s="55">
        <f>P91/L91</f>
        <v>0.9294320137693631</v>
      </c>
      <c r="Q92" s="6"/>
      <c r="R92" s="55">
        <f>R91/L91</f>
        <v>0.9982788296041308</v>
      </c>
      <c r="S92" s="6"/>
      <c r="T92" s="55">
        <f>T91/L91</f>
        <v>1.0017211703958693</v>
      </c>
      <c r="U92" s="6"/>
      <c r="V92" s="55">
        <f>V91/L91</f>
        <v>0</v>
      </c>
      <c r="W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47:L47"/>
    <mergeCell ref="H68:J68"/>
    <mergeCell ref="A1:L1"/>
    <mergeCell ref="H22:J22"/>
    <mergeCell ref="A24:L24"/>
    <mergeCell ref="H45:J45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26"/>
  <sheetViews>
    <sheetView zoomScalePageLayoutView="0" workbookViewId="0" topLeftCell="A60">
      <selection activeCell="F91" sqref="F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6.875" style="1" bestFit="1" customWidth="1"/>
    <col min="4" max="6" width="7.625" style="0" bestFit="1" customWidth="1"/>
    <col min="7" max="7" width="5.75390625" style="0" hidden="1" customWidth="1"/>
    <col min="8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74" t="str">
        <f>'Итоговая таблица'!A1</f>
        <v>Весенний Кубок 2014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67</v>
      </c>
      <c r="L2" s="6"/>
    </row>
    <row r="3" spans="1:12" ht="26.25" thickBot="1">
      <c r="A3" s="7">
        <f>'Итоговая таблица'!A8</f>
        <v>17</v>
      </c>
      <c r="B3" s="31" t="str">
        <f>'Итоговая таблица'!B8</f>
        <v>Королев Артем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23" s="2" customFormat="1" ht="12.75" thickBot="1">
      <c r="A4" s="14" t="s">
        <v>0</v>
      </c>
      <c r="B4" s="21" t="s">
        <v>3</v>
      </c>
      <c r="C4" s="28" t="str">
        <f>'[1]Итоговая таблица'!$C$32</f>
        <v>№1</v>
      </c>
      <c r="D4" s="28" t="str">
        <f>'[1]Итоговая таблица'!$C$33</f>
        <v>№2</v>
      </c>
      <c r="E4" s="28" t="str">
        <f>'[1]Итоговая таблица'!$C$34</f>
        <v>№3</v>
      </c>
      <c r="F4" s="28" t="str">
        <f>'[1]Итоговая таблица'!$C$35</f>
        <v>№4</v>
      </c>
      <c r="G4" s="28" t="str">
        <f>'[1]Итоговая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53"/>
      <c r="M4" s="28" t="str">
        <f>'[1]Итоговая таблица'!$C$32</f>
        <v>№1</v>
      </c>
      <c r="O4" s="28" t="str">
        <f>'[1]Итоговая таблица'!$C$33</f>
        <v>№2</v>
      </c>
      <c r="Q4" s="28" t="str">
        <f>'[1]Итоговая таблица'!$C$34</f>
        <v>№3</v>
      </c>
      <c r="S4" s="28" t="str">
        <f>'[1]Итоговая таблица'!$C$35</f>
        <v>№4</v>
      </c>
      <c r="U4" s="28" t="str">
        <f>'[1]Итоговая таблица'!$C$36</f>
        <v>№5</v>
      </c>
      <c r="W4" s="15" t="s">
        <v>4</v>
      </c>
    </row>
    <row r="5" spans="1:23" ht="25.5" customHeight="1" thickBot="1">
      <c r="A5" s="16">
        <v>1</v>
      </c>
      <c r="B5" s="60" t="s">
        <v>50</v>
      </c>
      <c r="C5" s="29">
        <v>6</v>
      </c>
      <c r="D5" s="29">
        <v>6</v>
      </c>
      <c r="E5" s="29">
        <v>7</v>
      </c>
      <c r="F5" s="29">
        <v>7</v>
      </c>
      <c r="G5" s="29"/>
      <c r="H5" s="26">
        <f>MIN(C5:F5)</f>
        <v>6</v>
      </c>
      <c r="I5" s="12">
        <f>MAX(C5:F5)</f>
        <v>7</v>
      </c>
      <c r="J5" s="63">
        <v>3</v>
      </c>
      <c r="K5" s="12">
        <f>(C5+D5+E5+F5-H5-I5)*J5</f>
        <v>39</v>
      </c>
      <c r="L5" s="54"/>
      <c r="M5" s="29">
        <f>C5</f>
        <v>6</v>
      </c>
      <c r="N5">
        <f aca="true" t="shared" si="0" ref="N5:N21">M5*W5</f>
        <v>18</v>
      </c>
      <c r="O5" s="29">
        <f>D5</f>
        <v>6</v>
      </c>
      <c r="P5">
        <f aca="true" t="shared" si="1" ref="P5:P21">O5*W5</f>
        <v>18</v>
      </c>
      <c r="Q5" s="29">
        <f>E5</f>
        <v>7</v>
      </c>
      <c r="R5">
        <f aca="true" t="shared" si="2" ref="R5:R21">Q5*W5</f>
        <v>21</v>
      </c>
      <c r="S5" s="29">
        <f>F5</f>
        <v>7</v>
      </c>
      <c r="T5">
        <f aca="true" t="shared" si="3" ref="T5:T21">S5*W5</f>
        <v>21</v>
      </c>
      <c r="U5" s="29">
        <f>G5</f>
        <v>0</v>
      </c>
      <c r="V5">
        <f aca="true" t="shared" si="4" ref="V5:V21">U5*W5</f>
        <v>0</v>
      </c>
      <c r="W5" s="17">
        <v>3</v>
      </c>
    </row>
    <row r="6" spans="1:23" ht="25.5" customHeight="1" thickBot="1">
      <c r="A6" s="16">
        <v>2</v>
      </c>
      <c r="B6" s="61" t="s">
        <v>51</v>
      </c>
      <c r="C6" s="29">
        <v>7</v>
      </c>
      <c r="D6" s="29">
        <v>6</v>
      </c>
      <c r="E6" s="29">
        <v>7</v>
      </c>
      <c r="F6" s="29">
        <v>6</v>
      </c>
      <c r="G6" s="29"/>
      <c r="H6" s="26">
        <f aca="true" t="shared" si="5" ref="H6:H21">MIN(C6:F6)</f>
        <v>6</v>
      </c>
      <c r="I6" s="12">
        <f aca="true" t="shared" si="6" ref="I6:I21">MAX(C6:F6)</f>
        <v>7</v>
      </c>
      <c r="J6" s="64">
        <v>3</v>
      </c>
      <c r="K6" s="12">
        <f aca="true" t="shared" si="7" ref="K6:K21">(C6+D6+E6+F6-H6-I6)*J6</f>
        <v>39</v>
      </c>
      <c r="L6" s="54"/>
      <c r="M6" s="29">
        <f aca="true" t="shared" si="8" ref="M6:M21">C6</f>
        <v>7</v>
      </c>
      <c r="N6">
        <f t="shared" si="0"/>
        <v>21</v>
      </c>
      <c r="O6" s="29">
        <f aca="true" t="shared" si="9" ref="O6:O21">D6</f>
        <v>6</v>
      </c>
      <c r="P6">
        <f t="shared" si="1"/>
        <v>18</v>
      </c>
      <c r="Q6" s="29">
        <f aca="true" t="shared" si="10" ref="Q6:Q21">E6</f>
        <v>7</v>
      </c>
      <c r="R6">
        <f t="shared" si="2"/>
        <v>21</v>
      </c>
      <c r="S6" s="29">
        <f aca="true" t="shared" si="11" ref="S6:S20">F6</f>
        <v>6</v>
      </c>
      <c r="T6">
        <f t="shared" si="3"/>
        <v>18</v>
      </c>
      <c r="U6" s="29">
        <f aca="true" t="shared" si="12" ref="U6:U21">G6</f>
        <v>0</v>
      </c>
      <c r="V6">
        <f t="shared" si="4"/>
        <v>0</v>
      </c>
      <c r="W6" s="17">
        <v>3</v>
      </c>
    </row>
    <row r="7" spans="1:23" ht="25.5" customHeight="1" thickBot="1">
      <c r="A7" s="16">
        <v>3</v>
      </c>
      <c r="B7" s="61" t="s">
        <v>52</v>
      </c>
      <c r="C7" s="29">
        <v>6</v>
      </c>
      <c r="D7" s="29">
        <v>7</v>
      </c>
      <c r="E7" s="29">
        <v>6</v>
      </c>
      <c r="F7" s="29">
        <v>6</v>
      </c>
      <c r="G7" s="29"/>
      <c r="H7" s="26">
        <f t="shared" si="5"/>
        <v>6</v>
      </c>
      <c r="I7" s="12">
        <f t="shared" si="6"/>
        <v>7</v>
      </c>
      <c r="J7" s="64">
        <v>5</v>
      </c>
      <c r="K7" s="12">
        <f t="shared" si="7"/>
        <v>60</v>
      </c>
      <c r="L7" s="54"/>
      <c r="M7" s="29">
        <f t="shared" si="8"/>
        <v>6</v>
      </c>
      <c r="N7">
        <f t="shared" si="0"/>
        <v>24</v>
      </c>
      <c r="O7" s="29">
        <f t="shared" si="9"/>
        <v>7</v>
      </c>
      <c r="P7">
        <f t="shared" si="1"/>
        <v>28</v>
      </c>
      <c r="Q7" s="29">
        <f t="shared" si="10"/>
        <v>6</v>
      </c>
      <c r="R7">
        <f t="shared" si="2"/>
        <v>24</v>
      </c>
      <c r="S7" s="29">
        <f t="shared" si="11"/>
        <v>6</v>
      </c>
      <c r="T7">
        <f t="shared" si="3"/>
        <v>24</v>
      </c>
      <c r="U7" s="29">
        <f t="shared" si="12"/>
        <v>0</v>
      </c>
      <c r="V7">
        <f t="shared" si="4"/>
        <v>0</v>
      </c>
      <c r="W7" s="17">
        <v>4</v>
      </c>
    </row>
    <row r="8" spans="1:23" ht="25.5" customHeight="1" thickBot="1">
      <c r="A8" s="16">
        <v>4</v>
      </c>
      <c r="B8" s="61" t="s">
        <v>53</v>
      </c>
      <c r="C8" s="29">
        <v>6</v>
      </c>
      <c r="D8" s="29">
        <v>7</v>
      </c>
      <c r="E8" s="29">
        <v>7</v>
      </c>
      <c r="F8" s="29">
        <v>7</v>
      </c>
      <c r="G8" s="29"/>
      <c r="H8" s="26">
        <f t="shared" si="5"/>
        <v>6</v>
      </c>
      <c r="I8" s="12">
        <f t="shared" si="6"/>
        <v>7</v>
      </c>
      <c r="J8" s="64">
        <v>2</v>
      </c>
      <c r="K8" s="12">
        <f t="shared" si="7"/>
        <v>28</v>
      </c>
      <c r="L8" s="54"/>
      <c r="M8" s="29">
        <f t="shared" si="8"/>
        <v>6</v>
      </c>
      <c r="N8">
        <f t="shared" si="0"/>
        <v>18</v>
      </c>
      <c r="O8" s="29">
        <f t="shared" si="9"/>
        <v>7</v>
      </c>
      <c r="P8">
        <f t="shared" si="1"/>
        <v>21</v>
      </c>
      <c r="Q8" s="29">
        <f t="shared" si="10"/>
        <v>7</v>
      </c>
      <c r="R8">
        <f t="shared" si="2"/>
        <v>21</v>
      </c>
      <c r="S8" s="29">
        <f t="shared" si="11"/>
        <v>7</v>
      </c>
      <c r="T8">
        <f t="shared" si="3"/>
        <v>21</v>
      </c>
      <c r="U8" s="29">
        <f t="shared" si="12"/>
        <v>0</v>
      </c>
      <c r="V8">
        <f t="shared" si="4"/>
        <v>0</v>
      </c>
      <c r="W8" s="17">
        <v>3</v>
      </c>
    </row>
    <row r="9" spans="1:23" ht="25.5" customHeight="1" thickBot="1">
      <c r="A9" s="16">
        <v>5</v>
      </c>
      <c r="B9" s="61" t="s">
        <v>54</v>
      </c>
      <c r="C9" s="29">
        <v>6</v>
      </c>
      <c r="D9" s="29">
        <v>7</v>
      </c>
      <c r="E9" s="29">
        <v>7</v>
      </c>
      <c r="F9" s="29">
        <v>7</v>
      </c>
      <c r="G9" s="29"/>
      <c r="H9" s="26">
        <f t="shared" si="5"/>
        <v>6</v>
      </c>
      <c r="I9" s="12">
        <f t="shared" si="6"/>
        <v>7</v>
      </c>
      <c r="J9" s="64">
        <v>5</v>
      </c>
      <c r="K9" s="12">
        <f t="shared" si="7"/>
        <v>70</v>
      </c>
      <c r="L9" s="54"/>
      <c r="M9" s="29">
        <f t="shared" si="8"/>
        <v>6</v>
      </c>
      <c r="N9">
        <f t="shared" si="0"/>
        <v>24</v>
      </c>
      <c r="O9" s="29">
        <f t="shared" si="9"/>
        <v>7</v>
      </c>
      <c r="P9">
        <f t="shared" si="1"/>
        <v>28</v>
      </c>
      <c r="Q9" s="29">
        <f t="shared" si="10"/>
        <v>7</v>
      </c>
      <c r="R9">
        <f t="shared" si="2"/>
        <v>28</v>
      </c>
      <c r="S9" s="29">
        <f t="shared" si="11"/>
        <v>7</v>
      </c>
      <c r="T9">
        <f t="shared" si="3"/>
        <v>28</v>
      </c>
      <c r="U9" s="29">
        <f t="shared" si="12"/>
        <v>0</v>
      </c>
      <c r="V9">
        <f t="shared" si="4"/>
        <v>0</v>
      </c>
      <c r="W9" s="17">
        <v>4</v>
      </c>
    </row>
    <row r="10" spans="1:23" ht="25.5" customHeight="1" thickBot="1">
      <c r="A10" s="16">
        <v>6</v>
      </c>
      <c r="B10" s="61" t="s">
        <v>55</v>
      </c>
      <c r="C10" s="29">
        <v>6</v>
      </c>
      <c r="D10" s="29">
        <v>6</v>
      </c>
      <c r="E10" s="29">
        <v>6</v>
      </c>
      <c r="F10" s="29">
        <v>6</v>
      </c>
      <c r="G10" s="29"/>
      <c r="H10" s="26">
        <f t="shared" si="5"/>
        <v>6</v>
      </c>
      <c r="I10" s="12">
        <f t="shared" si="6"/>
        <v>6</v>
      </c>
      <c r="J10" s="64">
        <v>2</v>
      </c>
      <c r="K10" s="12">
        <f t="shared" si="7"/>
        <v>24</v>
      </c>
      <c r="L10" s="54"/>
      <c r="M10" s="29">
        <f t="shared" si="8"/>
        <v>6</v>
      </c>
      <c r="N10">
        <f t="shared" si="0"/>
        <v>12</v>
      </c>
      <c r="O10" s="29">
        <f t="shared" si="9"/>
        <v>6</v>
      </c>
      <c r="P10">
        <f t="shared" si="1"/>
        <v>12</v>
      </c>
      <c r="Q10" s="29">
        <f t="shared" si="10"/>
        <v>6</v>
      </c>
      <c r="R10">
        <f t="shared" si="2"/>
        <v>12</v>
      </c>
      <c r="S10" s="29">
        <f t="shared" si="11"/>
        <v>6</v>
      </c>
      <c r="T10">
        <f t="shared" si="3"/>
        <v>12</v>
      </c>
      <c r="U10" s="29">
        <f t="shared" si="12"/>
        <v>0</v>
      </c>
      <c r="V10">
        <f t="shared" si="4"/>
        <v>0</v>
      </c>
      <c r="W10" s="17">
        <v>2</v>
      </c>
    </row>
    <row r="11" spans="1:23" ht="25.5" customHeight="1" thickBot="1">
      <c r="A11" s="16">
        <v>7</v>
      </c>
      <c r="B11" s="61" t="s">
        <v>56</v>
      </c>
      <c r="C11" s="29">
        <v>6</v>
      </c>
      <c r="D11" s="29">
        <v>5</v>
      </c>
      <c r="E11" s="29">
        <v>6</v>
      </c>
      <c r="F11" s="29">
        <v>6</v>
      </c>
      <c r="G11" s="29"/>
      <c r="H11" s="26">
        <f t="shared" si="5"/>
        <v>5</v>
      </c>
      <c r="I11" s="12">
        <f t="shared" si="6"/>
        <v>6</v>
      </c>
      <c r="J11" s="64">
        <v>5</v>
      </c>
      <c r="K11" s="12">
        <f t="shared" si="7"/>
        <v>60</v>
      </c>
      <c r="L11" s="54"/>
      <c r="M11" s="29">
        <f t="shared" si="8"/>
        <v>6</v>
      </c>
      <c r="N11">
        <f t="shared" si="0"/>
        <v>30</v>
      </c>
      <c r="O11" s="29">
        <f t="shared" si="9"/>
        <v>5</v>
      </c>
      <c r="P11">
        <f t="shared" si="1"/>
        <v>25</v>
      </c>
      <c r="Q11" s="29">
        <f t="shared" si="10"/>
        <v>6</v>
      </c>
      <c r="R11">
        <f t="shared" si="2"/>
        <v>30</v>
      </c>
      <c r="S11" s="29">
        <f t="shared" si="11"/>
        <v>6</v>
      </c>
      <c r="T11">
        <f t="shared" si="3"/>
        <v>30</v>
      </c>
      <c r="U11" s="29">
        <f t="shared" si="12"/>
        <v>0</v>
      </c>
      <c r="V11">
        <f t="shared" si="4"/>
        <v>0</v>
      </c>
      <c r="W11" s="17">
        <v>5</v>
      </c>
    </row>
    <row r="12" spans="1:23" ht="25.5" customHeight="1" thickBot="1">
      <c r="A12" s="16">
        <v>8</v>
      </c>
      <c r="B12" s="61" t="s">
        <v>57</v>
      </c>
      <c r="C12" s="29">
        <v>6</v>
      </c>
      <c r="D12" s="29">
        <v>7</v>
      </c>
      <c r="E12" s="29">
        <v>6</v>
      </c>
      <c r="F12" s="29">
        <v>7</v>
      </c>
      <c r="G12" s="29"/>
      <c r="H12" s="26">
        <f t="shared" si="5"/>
        <v>6</v>
      </c>
      <c r="I12" s="12">
        <f t="shared" si="6"/>
        <v>7</v>
      </c>
      <c r="J12" s="64">
        <v>4</v>
      </c>
      <c r="K12" s="12">
        <f t="shared" si="7"/>
        <v>52</v>
      </c>
      <c r="L12" s="54"/>
      <c r="M12" s="29">
        <f t="shared" si="8"/>
        <v>6</v>
      </c>
      <c r="N12">
        <f t="shared" si="0"/>
        <v>24</v>
      </c>
      <c r="O12" s="29">
        <f t="shared" si="9"/>
        <v>7</v>
      </c>
      <c r="P12">
        <f t="shared" si="1"/>
        <v>28</v>
      </c>
      <c r="Q12" s="29">
        <f t="shared" si="10"/>
        <v>6</v>
      </c>
      <c r="R12">
        <f t="shared" si="2"/>
        <v>24</v>
      </c>
      <c r="S12" s="29">
        <f t="shared" si="11"/>
        <v>7</v>
      </c>
      <c r="T12">
        <f t="shared" si="3"/>
        <v>28</v>
      </c>
      <c r="U12" s="29">
        <f t="shared" si="12"/>
        <v>0</v>
      </c>
      <c r="V12">
        <f t="shared" si="4"/>
        <v>0</v>
      </c>
      <c r="W12" s="17">
        <v>4</v>
      </c>
    </row>
    <row r="13" spans="1:23" ht="25.5" customHeight="1" thickBot="1">
      <c r="A13" s="16">
        <v>9</v>
      </c>
      <c r="B13" s="61" t="s">
        <v>58</v>
      </c>
      <c r="C13" s="29">
        <v>5</v>
      </c>
      <c r="D13" s="29">
        <v>6</v>
      </c>
      <c r="E13" s="29">
        <v>7</v>
      </c>
      <c r="F13" s="29">
        <v>6</v>
      </c>
      <c r="G13" s="29"/>
      <c r="H13" s="26">
        <f t="shared" si="5"/>
        <v>5</v>
      </c>
      <c r="I13" s="12">
        <f t="shared" si="6"/>
        <v>7</v>
      </c>
      <c r="J13" s="64">
        <v>4</v>
      </c>
      <c r="K13" s="12">
        <f t="shared" si="7"/>
        <v>48</v>
      </c>
      <c r="L13" s="54"/>
      <c r="M13" s="29">
        <f t="shared" si="8"/>
        <v>5</v>
      </c>
      <c r="N13">
        <f t="shared" si="0"/>
        <v>20</v>
      </c>
      <c r="O13" s="29">
        <f t="shared" si="9"/>
        <v>6</v>
      </c>
      <c r="P13">
        <f t="shared" si="1"/>
        <v>24</v>
      </c>
      <c r="Q13" s="29">
        <f t="shared" si="10"/>
        <v>7</v>
      </c>
      <c r="R13">
        <f t="shared" si="2"/>
        <v>28</v>
      </c>
      <c r="S13" s="29">
        <f t="shared" si="11"/>
        <v>6</v>
      </c>
      <c r="T13">
        <f t="shared" si="3"/>
        <v>24</v>
      </c>
      <c r="U13" s="29">
        <f t="shared" si="12"/>
        <v>0</v>
      </c>
      <c r="V13">
        <f t="shared" si="4"/>
        <v>0</v>
      </c>
      <c r="W13" s="17">
        <v>4</v>
      </c>
    </row>
    <row r="14" spans="1:23" ht="25.5" customHeight="1" thickBot="1">
      <c r="A14" s="16">
        <v>10</v>
      </c>
      <c r="B14" s="61" t="s">
        <v>59</v>
      </c>
      <c r="C14" s="29">
        <v>6</v>
      </c>
      <c r="D14" s="29">
        <v>6</v>
      </c>
      <c r="E14" s="29">
        <v>4</v>
      </c>
      <c r="F14" s="29">
        <v>4</v>
      </c>
      <c r="G14" s="29"/>
      <c r="H14" s="26">
        <f t="shared" si="5"/>
        <v>4</v>
      </c>
      <c r="I14" s="12">
        <f t="shared" si="6"/>
        <v>6</v>
      </c>
      <c r="J14" s="64">
        <v>4</v>
      </c>
      <c r="K14" s="12">
        <f t="shared" si="7"/>
        <v>40</v>
      </c>
      <c r="L14" s="54"/>
      <c r="M14" s="29">
        <f t="shared" si="8"/>
        <v>6</v>
      </c>
      <c r="N14">
        <f t="shared" si="0"/>
        <v>18</v>
      </c>
      <c r="O14" s="29">
        <f t="shared" si="9"/>
        <v>6</v>
      </c>
      <c r="P14">
        <f t="shared" si="1"/>
        <v>18</v>
      </c>
      <c r="Q14" s="29">
        <f t="shared" si="10"/>
        <v>4</v>
      </c>
      <c r="R14">
        <f t="shared" si="2"/>
        <v>12</v>
      </c>
      <c r="S14" s="29">
        <f t="shared" si="11"/>
        <v>4</v>
      </c>
      <c r="T14">
        <f t="shared" si="3"/>
        <v>12</v>
      </c>
      <c r="U14" s="29">
        <f t="shared" si="12"/>
        <v>0</v>
      </c>
      <c r="V14">
        <f t="shared" si="4"/>
        <v>0</v>
      </c>
      <c r="W14" s="17">
        <v>3</v>
      </c>
    </row>
    <row r="15" spans="1:23" ht="25.5" customHeight="1" thickBot="1">
      <c r="A15" s="16">
        <v>11</v>
      </c>
      <c r="B15" s="61" t="s">
        <v>60</v>
      </c>
      <c r="C15" s="29">
        <v>0</v>
      </c>
      <c r="D15" s="29">
        <v>0</v>
      </c>
      <c r="E15" s="29">
        <v>0</v>
      </c>
      <c r="F15" s="29">
        <v>0</v>
      </c>
      <c r="G15" s="29"/>
      <c r="H15" s="26">
        <f t="shared" si="5"/>
        <v>0</v>
      </c>
      <c r="I15" s="12">
        <f t="shared" si="6"/>
        <v>0</v>
      </c>
      <c r="J15" s="64">
        <v>4</v>
      </c>
      <c r="K15" s="12">
        <f t="shared" si="7"/>
        <v>0</v>
      </c>
      <c r="L15" s="54"/>
      <c r="M15" s="29">
        <f t="shared" si="8"/>
        <v>0</v>
      </c>
      <c r="N15">
        <f t="shared" si="0"/>
        <v>0</v>
      </c>
      <c r="O15" s="29">
        <f t="shared" si="9"/>
        <v>0</v>
      </c>
      <c r="P15">
        <f t="shared" si="1"/>
        <v>0</v>
      </c>
      <c r="Q15" s="29">
        <f t="shared" si="10"/>
        <v>0</v>
      </c>
      <c r="R15">
        <f t="shared" si="2"/>
        <v>0</v>
      </c>
      <c r="S15" s="29">
        <f t="shared" si="11"/>
        <v>0</v>
      </c>
      <c r="T15">
        <f t="shared" si="3"/>
        <v>0</v>
      </c>
      <c r="U15" s="29">
        <f t="shared" si="12"/>
        <v>0</v>
      </c>
      <c r="V15">
        <f t="shared" si="4"/>
        <v>0</v>
      </c>
      <c r="W15" s="17">
        <v>5</v>
      </c>
    </row>
    <row r="16" spans="1:23" ht="25.5" customHeight="1" thickBot="1">
      <c r="A16" s="16">
        <v>12</v>
      </c>
      <c r="B16" s="61" t="s">
        <v>61</v>
      </c>
      <c r="C16" s="29">
        <v>5</v>
      </c>
      <c r="D16" s="29">
        <v>5</v>
      </c>
      <c r="E16" s="29">
        <v>6</v>
      </c>
      <c r="F16" s="29">
        <v>4</v>
      </c>
      <c r="G16" s="29"/>
      <c r="H16" s="26">
        <f t="shared" si="5"/>
        <v>4</v>
      </c>
      <c r="I16" s="12">
        <f t="shared" si="6"/>
        <v>6</v>
      </c>
      <c r="J16" s="64">
        <v>3</v>
      </c>
      <c r="K16" s="12">
        <f t="shared" si="7"/>
        <v>30</v>
      </c>
      <c r="L16" s="54"/>
      <c r="M16" s="29">
        <f t="shared" si="8"/>
        <v>5</v>
      </c>
      <c r="N16">
        <f t="shared" si="0"/>
        <v>5</v>
      </c>
      <c r="O16" s="29">
        <f t="shared" si="9"/>
        <v>5</v>
      </c>
      <c r="P16">
        <f t="shared" si="1"/>
        <v>5</v>
      </c>
      <c r="Q16" s="29">
        <f t="shared" si="10"/>
        <v>6</v>
      </c>
      <c r="R16">
        <f t="shared" si="2"/>
        <v>6</v>
      </c>
      <c r="S16" s="29">
        <f t="shared" si="11"/>
        <v>4</v>
      </c>
      <c r="T16">
        <f t="shared" si="3"/>
        <v>4</v>
      </c>
      <c r="U16" s="29">
        <f t="shared" si="12"/>
        <v>0</v>
      </c>
      <c r="V16">
        <f t="shared" si="4"/>
        <v>0</v>
      </c>
      <c r="W16" s="17">
        <v>1</v>
      </c>
    </row>
    <row r="17" spans="1:23" ht="25.5" customHeight="1" thickBot="1">
      <c r="A17" s="16">
        <v>13</v>
      </c>
      <c r="B17" s="61" t="s">
        <v>62</v>
      </c>
      <c r="C17" s="29">
        <v>6</v>
      </c>
      <c r="D17" s="29">
        <v>6</v>
      </c>
      <c r="E17" s="29">
        <v>7</v>
      </c>
      <c r="F17" s="29">
        <v>7</v>
      </c>
      <c r="G17" s="29"/>
      <c r="H17" s="26">
        <f t="shared" si="5"/>
        <v>6</v>
      </c>
      <c r="I17" s="12">
        <f t="shared" si="6"/>
        <v>7</v>
      </c>
      <c r="J17" s="64">
        <v>4</v>
      </c>
      <c r="K17" s="12">
        <f t="shared" si="7"/>
        <v>52</v>
      </c>
      <c r="L17" s="54"/>
      <c r="M17" s="29">
        <f t="shared" si="8"/>
        <v>6</v>
      </c>
      <c r="N17">
        <f t="shared" si="0"/>
        <v>30</v>
      </c>
      <c r="O17" s="29">
        <f t="shared" si="9"/>
        <v>6</v>
      </c>
      <c r="P17">
        <f t="shared" si="1"/>
        <v>30</v>
      </c>
      <c r="Q17" s="29">
        <f t="shared" si="10"/>
        <v>7</v>
      </c>
      <c r="R17">
        <f t="shared" si="2"/>
        <v>35</v>
      </c>
      <c r="S17" s="29">
        <f t="shared" si="11"/>
        <v>7</v>
      </c>
      <c r="T17">
        <f t="shared" si="3"/>
        <v>35</v>
      </c>
      <c r="U17" s="29">
        <f t="shared" si="12"/>
        <v>0</v>
      </c>
      <c r="V17">
        <f t="shared" si="4"/>
        <v>0</v>
      </c>
      <c r="W17" s="17">
        <v>5</v>
      </c>
    </row>
    <row r="18" spans="1:23" ht="25.5" customHeight="1" thickBot="1">
      <c r="A18" s="16">
        <v>14</v>
      </c>
      <c r="B18" s="61" t="s">
        <v>63</v>
      </c>
      <c r="C18" s="29">
        <v>6</v>
      </c>
      <c r="D18" s="29">
        <v>7</v>
      </c>
      <c r="E18" s="29">
        <v>7</v>
      </c>
      <c r="F18" s="29">
        <v>7</v>
      </c>
      <c r="G18" s="29"/>
      <c r="H18" s="26">
        <f t="shared" si="5"/>
        <v>6</v>
      </c>
      <c r="I18" s="12">
        <f t="shared" si="6"/>
        <v>7</v>
      </c>
      <c r="J18" s="64">
        <v>3</v>
      </c>
      <c r="K18" s="12">
        <f t="shared" si="7"/>
        <v>42</v>
      </c>
      <c r="L18" s="54"/>
      <c r="M18" s="29">
        <f t="shared" si="8"/>
        <v>6</v>
      </c>
      <c r="N18">
        <f t="shared" si="0"/>
        <v>18</v>
      </c>
      <c r="O18" s="29">
        <f t="shared" si="9"/>
        <v>7</v>
      </c>
      <c r="P18">
        <f t="shared" si="1"/>
        <v>21</v>
      </c>
      <c r="Q18" s="29">
        <f t="shared" si="10"/>
        <v>7</v>
      </c>
      <c r="R18">
        <f t="shared" si="2"/>
        <v>21</v>
      </c>
      <c r="S18" s="29">
        <f t="shared" si="11"/>
        <v>7</v>
      </c>
      <c r="T18">
        <f t="shared" si="3"/>
        <v>21</v>
      </c>
      <c r="U18" s="29">
        <f t="shared" si="12"/>
        <v>0</v>
      </c>
      <c r="V18">
        <f t="shared" si="4"/>
        <v>0</v>
      </c>
      <c r="W18" s="17">
        <v>3</v>
      </c>
    </row>
    <row r="19" spans="1:23" ht="25.5" customHeight="1" thickBot="1">
      <c r="A19" s="16">
        <v>15</v>
      </c>
      <c r="B19" s="61" t="s">
        <v>64</v>
      </c>
      <c r="C19" s="29">
        <v>6</v>
      </c>
      <c r="D19" s="29">
        <v>8</v>
      </c>
      <c r="E19" s="29">
        <v>7</v>
      </c>
      <c r="F19" s="29">
        <v>7</v>
      </c>
      <c r="G19" s="29"/>
      <c r="H19" s="26">
        <f t="shared" si="5"/>
        <v>6</v>
      </c>
      <c r="I19" s="12">
        <f t="shared" si="6"/>
        <v>8</v>
      </c>
      <c r="J19" s="64">
        <v>4</v>
      </c>
      <c r="K19" s="12">
        <f t="shared" si="7"/>
        <v>56</v>
      </c>
      <c r="L19" s="54"/>
      <c r="M19" s="29">
        <f t="shared" si="8"/>
        <v>6</v>
      </c>
      <c r="N19">
        <f t="shared" si="0"/>
        <v>24</v>
      </c>
      <c r="O19" s="29">
        <f t="shared" si="9"/>
        <v>8</v>
      </c>
      <c r="P19">
        <f t="shared" si="1"/>
        <v>32</v>
      </c>
      <c r="Q19" s="29">
        <f t="shared" si="10"/>
        <v>7</v>
      </c>
      <c r="R19">
        <f t="shared" si="2"/>
        <v>28</v>
      </c>
      <c r="S19" s="29">
        <f t="shared" si="11"/>
        <v>7</v>
      </c>
      <c r="T19">
        <f t="shared" si="3"/>
        <v>28</v>
      </c>
      <c r="U19" s="29">
        <f t="shared" si="12"/>
        <v>0</v>
      </c>
      <c r="V19">
        <f t="shared" si="4"/>
        <v>0</v>
      </c>
      <c r="W19" s="17">
        <v>4</v>
      </c>
    </row>
    <row r="20" spans="1:23" ht="25.5" customHeight="1" thickBot="1">
      <c r="A20" s="16">
        <v>16</v>
      </c>
      <c r="B20" s="61" t="s">
        <v>65</v>
      </c>
      <c r="C20" s="29">
        <v>7</v>
      </c>
      <c r="D20" s="29">
        <v>8</v>
      </c>
      <c r="E20" s="29">
        <v>8</v>
      </c>
      <c r="F20" s="29">
        <v>8</v>
      </c>
      <c r="G20" s="29"/>
      <c r="H20" s="26">
        <f t="shared" si="5"/>
        <v>7</v>
      </c>
      <c r="I20" s="12">
        <f t="shared" si="6"/>
        <v>8</v>
      </c>
      <c r="J20" s="64">
        <v>1</v>
      </c>
      <c r="K20" s="12">
        <f t="shared" si="7"/>
        <v>16</v>
      </c>
      <c r="L20" s="54"/>
      <c r="M20" s="29">
        <f t="shared" si="8"/>
        <v>7</v>
      </c>
      <c r="N20">
        <f t="shared" si="0"/>
        <v>21</v>
      </c>
      <c r="O20" s="29">
        <f t="shared" si="9"/>
        <v>8</v>
      </c>
      <c r="P20">
        <f t="shared" si="1"/>
        <v>24</v>
      </c>
      <c r="Q20" s="29">
        <f t="shared" si="10"/>
        <v>8</v>
      </c>
      <c r="R20">
        <f t="shared" si="2"/>
        <v>24</v>
      </c>
      <c r="S20" s="29">
        <f t="shared" si="11"/>
        <v>8</v>
      </c>
      <c r="T20">
        <f t="shared" si="3"/>
        <v>24</v>
      </c>
      <c r="U20" s="29">
        <f t="shared" si="12"/>
        <v>0</v>
      </c>
      <c r="V20">
        <f t="shared" si="4"/>
        <v>0</v>
      </c>
      <c r="W20" s="17">
        <v>3</v>
      </c>
    </row>
    <row r="21" spans="1:23" ht="25.5" customHeight="1" thickBot="1">
      <c r="A21" s="16">
        <v>17</v>
      </c>
      <c r="B21" s="62" t="s">
        <v>66</v>
      </c>
      <c r="C21" s="29">
        <v>7</v>
      </c>
      <c r="D21" s="29">
        <v>7</v>
      </c>
      <c r="E21" s="29">
        <v>7</v>
      </c>
      <c r="F21" s="29">
        <v>7</v>
      </c>
      <c r="G21" s="29"/>
      <c r="H21" s="26">
        <f t="shared" si="5"/>
        <v>7</v>
      </c>
      <c r="I21" s="12">
        <f t="shared" si="6"/>
        <v>7</v>
      </c>
      <c r="J21" s="65">
        <v>4</v>
      </c>
      <c r="K21" s="12">
        <f t="shared" si="7"/>
        <v>56</v>
      </c>
      <c r="L21" s="54"/>
      <c r="M21" s="29">
        <f t="shared" si="8"/>
        <v>7</v>
      </c>
      <c r="N21">
        <f t="shared" si="0"/>
        <v>28</v>
      </c>
      <c r="O21" s="29">
        <f t="shared" si="9"/>
        <v>7</v>
      </c>
      <c r="P21">
        <f t="shared" si="1"/>
        <v>28</v>
      </c>
      <c r="Q21" s="29">
        <f t="shared" si="10"/>
        <v>7</v>
      </c>
      <c r="R21">
        <f t="shared" si="2"/>
        <v>28</v>
      </c>
      <c r="S21" s="29">
        <f>F21</f>
        <v>7</v>
      </c>
      <c r="T21">
        <f t="shared" si="3"/>
        <v>28</v>
      </c>
      <c r="U21" s="29">
        <f t="shared" si="12"/>
        <v>0</v>
      </c>
      <c r="V21">
        <f t="shared" si="4"/>
        <v>0</v>
      </c>
      <c r="W21" s="17">
        <v>4</v>
      </c>
    </row>
    <row r="22" spans="1:22" ht="25.5" customHeight="1">
      <c r="A22" s="18"/>
      <c r="B22" s="18"/>
      <c r="C22" s="56">
        <f>N22</f>
        <v>335</v>
      </c>
      <c r="D22" s="57">
        <f>P22</f>
        <v>360</v>
      </c>
      <c r="E22" s="57">
        <f>R22</f>
        <v>363</v>
      </c>
      <c r="F22" s="57">
        <f>T22</f>
        <v>358</v>
      </c>
      <c r="G22" s="57">
        <f>V22</f>
        <v>0</v>
      </c>
      <c r="H22" s="75" t="s">
        <v>8</v>
      </c>
      <c r="I22" s="76"/>
      <c r="J22" s="77"/>
      <c r="K22" s="20">
        <f>SUM(K5:K21)</f>
        <v>712</v>
      </c>
      <c r="L22" s="54">
        <f>K22/2</f>
        <v>356</v>
      </c>
      <c r="M22" s="19"/>
      <c r="N22">
        <f>SUM(N5:N21)</f>
        <v>335</v>
      </c>
      <c r="P22">
        <f>SUM(P5:P21)</f>
        <v>360</v>
      </c>
      <c r="R22">
        <f>SUM(R5:R21)</f>
        <v>363</v>
      </c>
      <c r="T22">
        <f>SUM(T5:T21)</f>
        <v>358</v>
      </c>
      <c r="V22">
        <f>SUM(V5:V21)</f>
        <v>0</v>
      </c>
    </row>
    <row r="23" spans="1:23" ht="12.75">
      <c r="A23" s="6"/>
      <c r="B23" s="6"/>
      <c r="C23" s="58">
        <f>N23-1</f>
        <v>-0.0589887640449438</v>
      </c>
      <c r="D23" s="59">
        <f>P23-1</f>
        <v>0.011235955056179803</v>
      </c>
      <c r="E23" s="59">
        <f>R23-1</f>
        <v>0.0196629213483146</v>
      </c>
      <c r="F23" s="59">
        <f>T23-1</f>
        <v>0.00561797752808979</v>
      </c>
      <c r="G23" s="59">
        <f>V23-1</f>
        <v>-1</v>
      </c>
      <c r="H23" s="6"/>
      <c r="I23" s="6"/>
      <c r="J23" s="6"/>
      <c r="K23" s="6"/>
      <c r="L23" s="54"/>
      <c r="M23" s="5"/>
      <c r="N23" s="55">
        <f>N22/L22</f>
        <v>0.9410112359550562</v>
      </c>
      <c r="O23" s="6"/>
      <c r="P23" s="55">
        <f>P22/L22</f>
        <v>1.0112359550561798</v>
      </c>
      <c r="Q23" s="6"/>
      <c r="R23" s="55">
        <f>R22/L22</f>
        <v>1.0196629213483146</v>
      </c>
      <c r="S23" s="6"/>
      <c r="T23" s="55">
        <f>T22/L22</f>
        <v>1.0056179775280898</v>
      </c>
      <c r="U23" s="6"/>
      <c r="V23" s="55">
        <f>V22/L22</f>
        <v>0</v>
      </c>
      <c r="W23" s="6"/>
    </row>
    <row r="24" spans="1:12" ht="15.75">
      <c r="A24" s="74" t="str">
        <f>A1</f>
        <v>Весенний Кубок 2014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67</v>
      </c>
      <c r="L25" s="6"/>
    </row>
    <row r="26" spans="1:12" ht="26.25" thickBot="1">
      <c r="A26" s="7">
        <f>A3</f>
        <v>17</v>
      </c>
      <c r="B26" s="31" t="str">
        <f>B3</f>
        <v>Королев Артем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23" s="2" customFormat="1" ht="12.75" thickBot="1">
      <c r="A27" s="14" t="s">
        <v>0</v>
      </c>
      <c r="B27" s="21" t="s">
        <v>3</v>
      </c>
      <c r="C27" s="28" t="str">
        <f>'[1]Итоговая таблица'!$C$32</f>
        <v>№1</v>
      </c>
      <c r="D27" s="28" t="str">
        <f>'[1]Итоговая таблица'!$C$33</f>
        <v>№2</v>
      </c>
      <c r="E27" s="28" t="str">
        <f>'[1]Итоговая таблица'!$C$34</f>
        <v>№3</v>
      </c>
      <c r="F27" s="28" t="str">
        <f>'[1]Итоговая таблица'!$C$35</f>
        <v>№4</v>
      </c>
      <c r="G27" s="28" t="str">
        <f>'[1]Итоговая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53"/>
      <c r="M27" s="28" t="str">
        <f>'[1]Итоговая таблица'!$C$32</f>
        <v>№1</v>
      </c>
      <c r="O27" s="28" t="str">
        <f>'[1]Итоговая таблица'!$C$33</f>
        <v>№2</v>
      </c>
      <c r="Q27" s="28" t="str">
        <f>'[1]Итоговая таблица'!$C$34</f>
        <v>№3</v>
      </c>
      <c r="S27" s="28" t="str">
        <f>'[1]Итоговая таблица'!$C$35</f>
        <v>№4</v>
      </c>
      <c r="U27" s="28" t="str">
        <f>'[1]Итоговая таблица'!$C$36</f>
        <v>№5</v>
      </c>
      <c r="W27" s="15" t="s">
        <v>4</v>
      </c>
    </row>
    <row r="28" spans="1:23" ht="25.5" customHeight="1" thickBot="1">
      <c r="A28" s="16">
        <v>1</v>
      </c>
      <c r="B28" s="60" t="s">
        <v>50</v>
      </c>
      <c r="C28" s="29">
        <v>6</v>
      </c>
      <c r="D28" s="29">
        <v>7</v>
      </c>
      <c r="E28" s="29">
        <v>7</v>
      </c>
      <c r="F28" s="29">
        <v>6</v>
      </c>
      <c r="G28" s="29"/>
      <c r="H28" s="26">
        <f>MIN(C28:F28)</f>
        <v>6</v>
      </c>
      <c r="I28" s="12">
        <f>MAX(C28:F28)</f>
        <v>7</v>
      </c>
      <c r="J28" s="63">
        <v>3</v>
      </c>
      <c r="K28" s="12">
        <f>(C28+D28+E28+F28-H28-I28)*J28</f>
        <v>39</v>
      </c>
      <c r="L28" s="54"/>
      <c r="M28" s="29">
        <f>C28</f>
        <v>6</v>
      </c>
      <c r="N28">
        <f aca="true" t="shared" si="13" ref="N28:N44">M28*W28</f>
        <v>18</v>
      </c>
      <c r="O28" s="29">
        <f>D28</f>
        <v>7</v>
      </c>
      <c r="P28">
        <f aca="true" t="shared" si="14" ref="P28:P44">O28*W28</f>
        <v>21</v>
      </c>
      <c r="Q28" s="29">
        <f>E28</f>
        <v>7</v>
      </c>
      <c r="R28">
        <f aca="true" t="shared" si="15" ref="R28:R44">Q28*W28</f>
        <v>21</v>
      </c>
      <c r="S28" s="29">
        <f>F28</f>
        <v>6</v>
      </c>
      <c r="T28">
        <f aca="true" t="shared" si="16" ref="T28:T44">S28*W28</f>
        <v>18</v>
      </c>
      <c r="U28" s="29">
        <f>G28</f>
        <v>0</v>
      </c>
      <c r="V28">
        <f aca="true" t="shared" si="17" ref="V28:V44">U28*W28</f>
        <v>0</v>
      </c>
      <c r="W28" s="17">
        <v>3</v>
      </c>
    </row>
    <row r="29" spans="1:23" ht="25.5" customHeight="1" thickBot="1">
      <c r="A29" s="16">
        <v>2</v>
      </c>
      <c r="B29" s="61" t="s">
        <v>51</v>
      </c>
      <c r="C29" s="29">
        <v>6</v>
      </c>
      <c r="D29" s="29">
        <v>7</v>
      </c>
      <c r="E29" s="29">
        <v>7</v>
      </c>
      <c r="F29" s="29">
        <v>6</v>
      </c>
      <c r="G29" s="29"/>
      <c r="H29" s="26">
        <f aca="true" t="shared" si="18" ref="H29:H44">MIN(C29:F29)</f>
        <v>6</v>
      </c>
      <c r="I29" s="12">
        <f aca="true" t="shared" si="19" ref="I29:I44">MAX(C29:F29)</f>
        <v>7</v>
      </c>
      <c r="J29" s="64">
        <v>3</v>
      </c>
      <c r="K29" s="12">
        <f aca="true" t="shared" si="20" ref="K29:K44">(C29+D29+E29+F29-H29-I29)*J29</f>
        <v>39</v>
      </c>
      <c r="L29" s="54"/>
      <c r="M29" s="29">
        <f aca="true" t="shared" si="21" ref="M29:M44">C29</f>
        <v>6</v>
      </c>
      <c r="N29">
        <f t="shared" si="13"/>
        <v>18</v>
      </c>
      <c r="O29" s="29">
        <f aca="true" t="shared" si="22" ref="O29:O44">D29</f>
        <v>7</v>
      </c>
      <c r="P29">
        <f t="shared" si="14"/>
        <v>21</v>
      </c>
      <c r="Q29" s="29">
        <f aca="true" t="shared" si="23" ref="Q29:Q44">E29</f>
        <v>7</v>
      </c>
      <c r="R29">
        <f t="shared" si="15"/>
        <v>21</v>
      </c>
      <c r="S29" s="29">
        <f aca="true" t="shared" si="24" ref="S29:S43">F29</f>
        <v>6</v>
      </c>
      <c r="T29">
        <f t="shared" si="16"/>
        <v>18</v>
      </c>
      <c r="U29" s="29">
        <f aca="true" t="shared" si="25" ref="U29:U44">G29</f>
        <v>0</v>
      </c>
      <c r="V29">
        <f t="shared" si="17"/>
        <v>0</v>
      </c>
      <c r="W29" s="17">
        <v>3</v>
      </c>
    </row>
    <row r="30" spans="1:23" ht="25.5" customHeight="1" thickBot="1">
      <c r="A30" s="16">
        <v>3</v>
      </c>
      <c r="B30" s="61" t="s">
        <v>52</v>
      </c>
      <c r="C30" s="29">
        <v>6</v>
      </c>
      <c r="D30" s="29">
        <v>7</v>
      </c>
      <c r="E30" s="29">
        <v>7</v>
      </c>
      <c r="F30" s="29">
        <v>6</v>
      </c>
      <c r="G30" s="29"/>
      <c r="H30" s="26">
        <f t="shared" si="18"/>
        <v>6</v>
      </c>
      <c r="I30" s="12">
        <f t="shared" si="19"/>
        <v>7</v>
      </c>
      <c r="J30" s="64">
        <v>5</v>
      </c>
      <c r="K30" s="12">
        <f t="shared" si="20"/>
        <v>65</v>
      </c>
      <c r="L30" s="54"/>
      <c r="M30" s="29">
        <f t="shared" si="21"/>
        <v>6</v>
      </c>
      <c r="N30">
        <f t="shared" si="13"/>
        <v>24</v>
      </c>
      <c r="O30" s="29">
        <f t="shared" si="22"/>
        <v>7</v>
      </c>
      <c r="P30">
        <f t="shared" si="14"/>
        <v>28</v>
      </c>
      <c r="Q30" s="29">
        <f t="shared" si="23"/>
        <v>7</v>
      </c>
      <c r="R30">
        <f t="shared" si="15"/>
        <v>28</v>
      </c>
      <c r="S30" s="29">
        <f t="shared" si="24"/>
        <v>6</v>
      </c>
      <c r="T30">
        <f t="shared" si="16"/>
        <v>24</v>
      </c>
      <c r="U30" s="29">
        <f t="shared" si="25"/>
        <v>0</v>
      </c>
      <c r="V30">
        <f t="shared" si="17"/>
        <v>0</v>
      </c>
      <c r="W30" s="17">
        <v>4</v>
      </c>
    </row>
    <row r="31" spans="1:23" ht="25.5" customHeight="1" thickBot="1">
      <c r="A31" s="16">
        <v>4</v>
      </c>
      <c r="B31" s="61" t="s">
        <v>53</v>
      </c>
      <c r="C31" s="29">
        <v>6</v>
      </c>
      <c r="D31" s="29">
        <v>8</v>
      </c>
      <c r="E31" s="29">
        <v>7</v>
      </c>
      <c r="F31" s="29">
        <v>7</v>
      </c>
      <c r="G31" s="29"/>
      <c r="H31" s="26">
        <f t="shared" si="18"/>
        <v>6</v>
      </c>
      <c r="I31" s="12">
        <f t="shared" si="19"/>
        <v>8</v>
      </c>
      <c r="J31" s="64">
        <v>2</v>
      </c>
      <c r="K31" s="12">
        <f t="shared" si="20"/>
        <v>28</v>
      </c>
      <c r="L31" s="54"/>
      <c r="M31" s="29">
        <f t="shared" si="21"/>
        <v>6</v>
      </c>
      <c r="N31">
        <f t="shared" si="13"/>
        <v>18</v>
      </c>
      <c r="O31" s="29">
        <f t="shared" si="22"/>
        <v>8</v>
      </c>
      <c r="P31">
        <f t="shared" si="14"/>
        <v>24</v>
      </c>
      <c r="Q31" s="29">
        <f t="shared" si="23"/>
        <v>7</v>
      </c>
      <c r="R31">
        <f t="shared" si="15"/>
        <v>21</v>
      </c>
      <c r="S31" s="29">
        <f t="shared" si="24"/>
        <v>7</v>
      </c>
      <c r="T31">
        <f t="shared" si="16"/>
        <v>21</v>
      </c>
      <c r="U31" s="29">
        <f t="shared" si="25"/>
        <v>0</v>
      </c>
      <c r="V31">
        <f t="shared" si="17"/>
        <v>0</v>
      </c>
      <c r="W31" s="17">
        <v>3</v>
      </c>
    </row>
    <row r="32" spans="1:23" ht="25.5" customHeight="1" thickBot="1">
      <c r="A32" s="16">
        <v>5</v>
      </c>
      <c r="B32" s="61" t="s">
        <v>54</v>
      </c>
      <c r="C32" s="29">
        <v>6</v>
      </c>
      <c r="D32" s="29">
        <v>7</v>
      </c>
      <c r="E32" s="29">
        <v>7</v>
      </c>
      <c r="F32" s="29">
        <v>7</v>
      </c>
      <c r="G32" s="29"/>
      <c r="H32" s="26">
        <f t="shared" si="18"/>
        <v>6</v>
      </c>
      <c r="I32" s="12">
        <f t="shared" si="19"/>
        <v>7</v>
      </c>
      <c r="J32" s="64">
        <v>5</v>
      </c>
      <c r="K32" s="12">
        <f t="shared" si="20"/>
        <v>70</v>
      </c>
      <c r="L32" s="54"/>
      <c r="M32" s="29">
        <f t="shared" si="21"/>
        <v>6</v>
      </c>
      <c r="N32">
        <f t="shared" si="13"/>
        <v>24</v>
      </c>
      <c r="O32" s="29">
        <f t="shared" si="22"/>
        <v>7</v>
      </c>
      <c r="P32">
        <f t="shared" si="14"/>
        <v>28</v>
      </c>
      <c r="Q32" s="29">
        <f t="shared" si="23"/>
        <v>7</v>
      </c>
      <c r="R32">
        <f t="shared" si="15"/>
        <v>28</v>
      </c>
      <c r="S32" s="29">
        <f t="shared" si="24"/>
        <v>7</v>
      </c>
      <c r="T32">
        <f t="shared" si="16"/>
        <v>28</v>
      </c>
      <c r="U32" s="29">
        <f t="shared" si="25"/>
        <v>0</v>
      </c>
      <c r="V32">
        <f t="shared" si="17"/>
        <v>0</v>
      </c>
      <c r="W32" s="17">
        <v>4</v>
      </c>
    </row>
    <row r="33" spans="1:23" ht="25.5" customHeight="1" thickBot="1">
      <c r="A33" s="16">
        <v>6</v>
      </c>
      <c r="B33" s="61" t="s">
        <v>55</v>
      </c>
      <c r="C33" s="29">
        <v>6</v>
      </c>
      <c r="D33" s="29">
        <v>7</v>
      </c>
      <c r="E33" s="29">
        <v>7</v>
      </c>
      <c r="F33" s="29">
        <v>6</v>
      </c>
      <c r="G33" s="29"/>
      <c r="H33" s="26">
        <f t="shared" si="18"/>
        <v>6</v>
      </c>
      <c r="I33" s="12">
        <f t="shared" si="19"/>
        <v>7</v>
      </c>
      <c r="J33" s="64">
        <v>2</v>
      </c>
      <c r="K33" s="12">
        <f t="shared" si="20"/>
        <v>26</v>
      </c>
      <c r="L33" s="54"/>
      <c r="M33" s="29">
        <f t="shared" si="21"/>
        <v>6</v>
      </c>
      <c r="N33">
        <f t="shared" si="13"/>
        <v>12</v>
      </c>
      <c r="O33" s="29">
        <f t="shared" si="22"/>
        <v>7</v>
      </c>
      <c r="P33">
        <f t="shared" si="14"/>
        <v>14</v>
      </c>
      <c r="Q33" s="29">
        <f t="shared" si="23"/>
        <v>7</v>
      </c>
      <c r="R33">
        <f t="shared" si="15"/>
        <v>14</v>
      </c>
      <c r="S33" s="29">
        <f t="shared" si="24"/>
        <v>6</v>
      </c>
      <c r="T33">
        <f t="shared" si="16"/>
        <v>12</v>
      </c>
      <c r="U33" s="29">
        <f t="shared" si="25"/>
        <v>0</v>
      </c>
      <c r="V33">
        <f t="shared" si="17"/>
        <v>0</v>
      </c>
      <c r="W33" s="17">
        <v>2</v>
      </c>
    </row>
    <row r="34" spans="1:23" ht="25.5" customHeight="1" thickBot="1">
      <c r="A34" s="16">
        <v>7</v>
      </c>
      <c r="B34" s="61" t="s">
        <v>56</v>
      </c>
      <c r="C34" s="29">
        <v>5</v>
      </c>
      <c r="D34" s="29">
        <v>5</v>
      </c>
      <c r="E34" s="29">
        <v>6</v>
      </c>
      <c r="F34" s="29">
        <v>6</v>
      </c>
      <c r="G34" s="29"/>
      <c r="H34" s="26">
        <f t="shared" si="18"/>
        <v>5</v>
      </c>
      <c r="I34" s="12">
        <f t="shared" si="19"/>
        <v>6</v>
      </c>
      <c r="J34" s="64">
        <v>5</v>
      </c>
      <c r="K34" s="12">
        <f t="shared" si="20"/>
        <v>55</v>
      </c>
      <c r="L34" s="54"/>
      <c r="M34" s="29">
        <f t="shared" si="21"/>
        <v>5</v>
      </c>
      <c r="N34">
        <f t="shared" si="13"/>
        <v>25</v>
      </c>
      <c r="O34" s="29">
        <f t="shared" si="22"/>
        <v>5</v>
      </c>
      <c r="P34">
        <f t="shared" si="14"/>
        <v>25</v>
      </c>
      <c r="Q34" s="29">
        <f t="shared" si="23"/>
        <v>6</v>
      </c>
      <c r="R34">
        <f t="shared" si="15"/>
        <v>30</v>
      </c>
      <c r="S34" s="29">
        <f t="shared" si="24"/>
        <v>6</v>
      </c>
      <c r="T34">
        <f t="shared" si="16"/>
        <v>30</v>
      </c>
      <c r="U34" s="29">
        <f t="shared" si="25"/>
        <v>0</v>
      </c>
      <c r="V34">
        <f t="shared" si="17"/>
        <v>0</v>
      </c>
      <c r="W34" s="17">
        <v>5</v>
      </c>
    </row>
    <row r="35" spans="1:23" ht="25.5" customHeight="1" thickBot="1">
      <c r="A35" s="16">
        <v>8</v>
      </c>
      <c r="B35" s="61" t="s">
        <v>57</v>
      </c>
      <c r="C35" s="29">
        <v>6</v>
      </c>
      <c r="D35" s="29">
        <v>6</v>
      </c>
      <c r="E35" s="29">
        <v>6</v>
      </c>
      <c r="F35" s="29">
        <v>6</v>
      </c>
      <c r="G35" s="29"/>
      <c r="H35" s="26">
        <f t="shared" si="18"/>
        <v>6</v>
      </c>
      <c r="I35" s="12">
        <f t="shared" si="19"/>
        <v>6</v>
      </c>
      <c r="J35" s="64">
        <v>4</v>
      </c>
      <c r="K35" s="12">
        <f t="shared" si="20"/>
        <v>48</v>
      </c>
      <c r="L35" s="54"/>
      <c r="M35" s="29">
        <f t="shared" si="21"/>
        <v>6</v>
      </c>
      <c r="N35">
        <f t="shared" si="13"/>
        <v>24</v>
      </c>
      <c r="O35" s="29">
        <f t="shared" si="22"/>
        <v>6</v>
      </c>
      <c r="P35">
        <f t="shared" si="14"/>
        <v>24</v>
      </c>
      <c r="Q35" s="29">
        <f t="shared" si="23"/>
        <v>6</v>
      </c>
      <c r="R35">
        <f t="shared" si="15"/>
        <v>24</v>
      </c>
      <c r="S35" s="29">
        <f t="shared" si="24"/>
        <v>6</v>
      </c>
      <c r="T35">
        <f t="shared" si="16"/>
        <v>24</v>
      </c>
      <c r="U35" s="29">
        <f t="shared" si="25"/>
        <v>0</v>
      </c>
      <c r="V35">
        <f t="shared" si="17"/>
        <v>0</v>
      </c>
      <c r="W35" s="17">
        <v>4</v>
      </c>
    </row>
    <row r="36" spans="1:23" ht="25.5" customHeight="1" thickBot="1">
      <c r="A36" s="16">
        <v>9</v>
      </c>
      <c r="B36" s="61" t="s">
        <v>58</v>
      </c>
      <c r="C36" s="29">
        <v>4</v>
      </c>
      <c r="D36" s="29">
        <v>3</v>
      </c>
      <c r="E36" s="29">
        <v>5</v>
      </c>
      <c r="F36" s="29">
        <v>3</v>
      </c>
      <c r="G36" s="29"/>
      <c r="H36" s="26">
        <f t="shared" si="18"/>
        <v>3</v>
      </c>
      <c r="I36" s="12">
        <f t="shared" si="19"/>
        <v>5</v>
      </c>
      <c r="J36" s="64">
        <v>4</v>
      </c>
      <c r="K36" s="12">
        <f t="shared" si="20"/>
        <v>28</v>
      </c>
      <c r="L36" s="54"/>
      <c r="M36" s="29">
        <f t="shared" si="21"/>
        <v>4</v>
      </c>
      <c r="N36">
        <f t="shared" si="13"/>
        <v>16</v>
      </c>
      <c r="O36" s="29">
        <f t="shared" si="22"/>
        <v>3</v>
      </c>
      <c r="P36">
        <f t="shared" si="14"/>
        <v>12</v>
      </c>
      <c r="Q36" s="29">
        <f t="shared" si="23"/>
        <v>5</v>
      </c>
      <c r="R36">
        <f t="shared" si="15"/>
        <v>20</v>
      </c>
      <c r="S36" s="29">
        <f t="shared" si="24"/>
        <v>3</v>
      </c>
      <c r="T36">
        <f t="shared" si="16"/>
        <v>12</v>
      </c>
      <c r="U36" s="29">
        <f t="shared" si="25"/>
        <v>0</v>
      </c>
      <c r="V36">
        <f t="shared" si="17"/>
        <v>0</v>
      </c>
      <c r="W36" s="17">
        <v>4</v>
      </c>
    </row>
    <row r="37" spans="1:23" ht="25.5" customHeight="1" thickBot="1">
      <c r="A37" s="16">
        <v>10</v>
      </c>
      <c r="B37" s="61" t="s">
        <v>59</v>
      </c>
      <c r="C37" s="29">
        <v>6</v>
      </c>
      <c r="D37" s="29">
        <v>7</v>
      </c>
      <c r="E37" s="29">
        <v>7</v>
      </c>
      <c r="F37" s="29">
        <v>6</v>
      </c>
      <c r="G37" s="29"/>
      <c r="H37" s="26">
        <f t="shared" si="18"/>
        <v>6</v>
      </c>
      <c r="I37" s="12">
        <f t="shared" si="19"/>
        <v>7</v>
      </c>
      <c r="J37" s="64">
        <v>4</v>
      </c>
      <c r="K37" s="12">
        <f t="shared" si="20"/>
        <v>52</v>
      </c>
      <c r="L37" s="54"/>
      <c r="M37" s="29">
        <f t="shared" si="21"/>
        <v>6</v>
      </c>
      <c r="N37">
        <f t="shared" si="13"/>
        <v>18</v>
      </c>
      <c r="O37" s="29">
        <f t="shared" si="22"/>
        <v>7</v>
      </c>
      <c r="P37">
        <f t="shared" si="14"/>
        <v>21</v>
      </c>
      <c r="Q37" s="29">
        <f t="shared" si="23"/>
        <v>7</v>
      </c>
      <c r="R37">
        <f t="shared" si="15"/>
        <v>21</v>
      </c>
      <c r="S37" s="29">
        <f t="shared" si="24"/>
        <v>6</v>
      </c>
      <c r="T37">
        <f t="shared" si="16"/>
        <v>18</v>
      </c>
      <c r="U37" s="29">
        <f t="shared" si="25"/>
        <v>0</v>
      </c>
      <c r="V37">
        <f t="shared" si="17"/>
        <v>0</v>
      </c>
      <c r="W37" s="17">
        <v>3</v>
      </c>
    </row>
    <row r="38" spans="1:23" ht="25.5" customHeight="1" thickBot="1">
      <c r="A38" s="16">
        <v>11</v>
      </c>
      <c r="B38" s="61" t="s">
        <v>60</v>
      </c>
      <c r="C38" s="29">
        <v>6</v>
      </c>
      <c r="D38" s="29">
        <v>7</v>
      </c>
      <c r="E38" s="29">
        <v>7</v>
      </c>
      <c r="F38" s="29">
        <v>7</v>
      </c>
      <c r="G38" s="29"/>
      <c r="H38" s="26">
        <f t="shared" si="18"/>
        <v>6</v>
      </c>
      <c r="I38" s="12">
        <f t="shared" si="19"/>
        <v>7</v>
      </c>
      <c r="J38" s="64">
        <v>4</v>
      </c>
      <c r="K38" s="12">
        <f t="shared" si="20"/>
        <v>56</v>
      </c>
      <c r="L38" s="54"/>
      <c r="M38" s="29">
        <f t="shared" si="21"/>
        <v>6</v>
      </c>
      <c r="N38">
        <f t="shared" si="13"/>
        <v>30</v>
      </c>
      <c r="O38" s="29">
        <f t="shared" si="22"/>
        <v>7</v>
      </c>
      <c r="P38">
        <f t="shared" si="14"/>
        <v>35</v>
      </c>
      <c r="Q38" s="29">
        <f t="shared" si="23"/>
        <v>7</v>
      </c>
      <c r="R38">
        <f t="shared" si="15"/>
        <v>35</v>
      </c>
      <c r="S38" s="29">
        <f t="shared" si="24"/>
        <v>7</v>
      </c>
      <c r="T38">
        <f t="shared" si="16"/>
        <v>35</v>
      </c>
      <c r="U38" s="29">
        <f t="shared" si="25"/>
        <v>0</v>
      </c>
      <c r="V38">
        <f t="shared" si="17"/>
        <v>0</v>
      </c>
      <c r="W38" s="17">
        <v>5</v>
      </c>
    </row>
    <row r="39" spans="1:23" ht="25.5" customHeight="1" thickBot="1">
      <c r="A39" s="16">
        <v>12</v>
      </c>
      <c r="B39" s="61" t="s">
        <v>61</v>
      </c>
      <c r="C39" s="29">
        <v>7</v>
      </c>
      <c r="D39" s="29">
        <v>8</v>
      </c>
      <c r="E39" s="29">
        <v>7</v>
      </c>
      <c r="F39" s="29">
        <v>7</v>
      </c>
      <c r="G39" s="29"/>
      <c r="H39" s="26">
        <f t="shared" si="18"/>
        <v>7</v>
      </c>
      <c r="I39" s="12">
        <f t="shared" si="19"/>
        <v>8</v>
      </c>
      <c r="J39" s="64">
        <v>3</v>
      </c>
      <c r="K39" s="12">
        <f t="shared" si="20"/>
        <v>42</v>
      </c>
      <c r="L39" s="54"/>
      <c r="M39" s="29">
        <f t="shared" si="21"/>
        <v>7</v>
      </c>
      <c r="N39">
        <f t="shared" si="13"/>
        <v>7</v>
      </c>
      <c r="O39" s="29">
        <f t="shared" si="22"/>
        <v>8</v>
      </c>
      <c r="P39">
        <f t="shared" si="14"/>
        <v>8</v>
      </c>
      <c r="Q39" s="29">
        <f t="shared" si="23"/>
        <v>7</v>
      </c>
      <c r="R39">
        <f t="shared" si="15"/>
        <v>7</v>
      </c>
      <c r="S39" s="29">
        <f t="shared" si="24"/>
        <v>7</v>
      </c>
      <c r="T39">
        <f t="shared" si="16"/>
        <v>7</v>
      </c>
      <c r="U39" s="29">
        <f t="shared" si="25"/>
        <v>0</v>
      </c>
      <c r="V39">
        <f t="shared" si="17"/>
        <v>0</v>
      </c>
      <c r="W39" s="17">
        <v>1</v>
      </c>
    </row>
    <row r="40" spans="1:23" ht="25.5" customHeight="1" thickBot="1">
      <c r="A40" s="16">
        <v>13</v>
      </c>
      <c r="B40" s="61" t="s">
        <v>62</v>
      </c>
      <c r="C40" s="29">
        <v>6</v>
      </c>
      <c r="D40" s="29">
        <v>6</v>
      </c>
      <c r="E40" s="29">
        <v>6</v>
      </c>
      <c r="F40" s="29">
        <v>6</v>
      </c>
      <c r="G40" s="29"/>
      <c r="H40" s="26">
        <f t="shared" si="18"/>
        <v>6</v>
      </c>
      <c r="I40" s="12">
        <f t="shared" si="19"/>
        <v>6</v>
      </c>
      <c r="J40" s="64">
        <v>4</v>
      </c>
      <c r="K40" s="12">
        <f t="shared" si="20"/>
        <v>48</v>
      </c>
      <c r="L40" s="54"/>
      <c r="M40" s="29">
        <f t="shared" si="21"/>
        <v>6</v>
      </c>
      <c r="N40">
        <f t="shared" si="13"/>
        <v>30</v>
      </c>
      <c r="O40" s="29">
        <f t="shared" si="22"/>
        <v>6</v>
      </c>
      <c r="P40">
        <f t="shared" si="14"/>
        <v>30</v>
      </c>
      <c r="Q40" s="29">
        <f t="shared" si="23"/>
        <v>6</v>
      </c>
      <c r="R40">
        <f t="shared" si="15"/>
        <v>30</v>
      </c>
      <c r="S40" s="29">
        <f t="shared" si="24"/>
        <v>6</v>
      </c>
      <c r="T40">
        <f t="shared" si="16"/>
        <v>30</v>
      </c>
      <c r="U40" s="29">
        <f t="shared" si="25"/>
        <v>0</v>
      </c>
      <c r="V40">
        <f t="shared" si="17"/>
        <v>0</v>
      </c>
      <c r="W40" s="17">
        <v>5</v>
      </c>
    </row>
    <row r="41" spans="1:23" ht="25.5" customHeight="1" thickBot="1">
      <c r="A41" s="16">
        <v>14</v>
      </c>
      <c r="B41" s="61" t="s">
        <v>63</v>
      </c>
      <c r="C41" s="29">
        <v>0</v>
      </c>
      <c r="D41" s="29">
        <v>0</v>
      </c>
      <c r="E41" s="29">
        <v>0</v>
      </c>
      <c r="F41" s="29">
        <v>0</v>
      </c>
      <c r="G41" s="29"/>
      <c r="H41" s="26">
        <f t="shared" si="18"/>
        <v>0</v>
      </c>
      <c r="I41" s="12">
        <f t="shared" si="19"/>
        <v>0</v>
      </c>
      <c r="J41" s="64">
        <v>3</v>
      </c>
      <c r="K41" s="12">
        <f t="shared" si="20"/>
        <v>0</v>
      </c>
      <c r="L41" s="54"/>
      <c r="M41" s="29">
        <f t="shared" si="21"/>
        <v>0</v>
      </c>
      <c r="N41">
        <f t="shared" si="13"/>
        <v>0</v>
      </c>
      <c r="O41" s="29">
        <f t="shared" si="22"/>
        <v>0</v>
      </c>
      <c r="P41">
        <f t="shared" si="14"/>
        <v>0</v>
      </c>
      <c r="Q41" s="29">
        <f t="shared" si="23"/>
        <v>0</v>
      </c>
      <c r="R41">
        <f t="shared" si="15"/>
        <v>0</v>
      </c>
      <c r="S41" s="29">
        <f t="shared" si="24"/>
        <v>0</v>
      </c>
      <c r="T41">
        <f t="shared" si="16"/>
        <v>0</v>
      </c>
      <c r="U41" s="29">
        <f t="shared" si="25"/>
        <v>0</v>
      </c>
      <c r="V41">
        <f t="shared" si="17"/>
        <v>0</v>
      </c>
      <c r="W41" s="17">
        <v>3</v>
      </c>
    </row>
    <row r="42" spans="1:23" ht="25.5" customHeight="1" thickBot="1">
      <c r="A42" s="16">
        <v>15</v>
      </c>
      <c r="B42" s="61" t="s">
        <v>64</v>
      </c>
      <c r="C42" s="29">
        <v>7</v>
      </c>
      <c r="D42" s="29">
        <v>7</v>
      </c>
      <c r="E42" s="29">
        <v>7</v>
      </c>
      <c r="F42" s="29">
        <v>7</v>
      </c>
      <c r="G42" s="29"/>
      <c r="H42" s="26">
        <f t="shared" si="18"/>
        <v>7</v>
      </c>
      <c r="I42" s="12">
        <f t="shared" si="19"/>
        <v>7</v>
      </c>
      <c r="J42" s="64">
        <v>4</v>
      </c>
      <c r="K42" s="12">
        <f t="shared" si="20"/>
        <v>56</v>
      </c>
      <c r="L42" s="54"/>
      <c r="M42" s="29">
        <f t="shared" si="21"/>
        <v>7</v>
      </c>
      <c r="N42">
        <f t="shared" si="13"/>
        <v>28</v>
      </c>
      <c r="O42" s="29">
        <f t="shared" si="22"/>
        <v>7</v>
      </c>
      <c r="P42">
        <f t="shared" si="14"/>
        <v>28</v>
      </c>
      <c r="Q42" s="29">
        <f t="shared" si="23"/>
        <v>7</v>
      </c>
      <c r="R42">
        <f t="shared" si="15"/>
        <v>28</v>
      </c>
      <c r="S42" s="29">
        <f t="shared" si="24"/>
        <v>7</v>
      </c>
      <c r="T42">
        <f t="shared" si="16"/>
        <v>28</v>
      </c>
      <c r="U42" s="29">
        <f t="shared" si="25"/>
        <v>0</v>
      </c>
      <c r="V42">
        <f t="shared" si="17"/>
        <v>0</v>
      </c>
      <c r="W42" s="17">
        <v>4</v>
      </c>
    </row>
    <row r="43" spans="1:23" ht="25.5" customHeight="1" thickBot="1">
      <c r="A43" s="16">
        <v>16</v>
      </c>
      <c r="B43" s="61" t="s">
        <v>65</v>
      </c>
      <c r="C43" s="29">
        <v>5</v>
      </c>
      <c r="D43" s="29">
        <v>5</v>
      </c>
      <c r="E43" s="29">
        <v>6</v>
      </c>
      <c r="F43" s="29">
        <v>6</v>
      </c>
      <c r="G43" s="29"/>
      <c r="H43" s="26">
        <f t="shared" si="18"/>
        <v>5</v>
      </c>
      <c r="I43" s="12">
        <f t="shared" si="19"/>
        <v>6</v>
      </c>
      <c r="J43" s="64">
        <v>1</v>
      </c>
      <c r="K43" s="12">
        <f t="shared" si="20"/>
        <v>11</v>
      </c>
      <c r="L43" s="54"/>
      <c r="M43" s="29">
        <f t="shared" si="21"/>
        <v>5</v>
      </c>
      <c r="N43">
        <f t="shared" si="13"/>
        <v>15</v>
      </c>
      <c r="O43" s="29">
        <f t="shared" si="22"/>
        <v>5</v>
      </c>
      <c r="P43">
        <f t="shared" si="14"/>
        <v>15</v>
      </c>
      <c r="Q43" s="29">
        <f t="shared" si="23"/>
        <v>6</v>
      </c>
      <c r="R43">
        <f t="shared" si="15"/>
        <v>18</v>
      </c>
      <c r="S43" s="29">
        <f t="shared" si="24"/>
        <v>6</v>
      </c>
      <c r="T43">
        <f t="shared" si="16"/>
        <v>18</v>
      </c>
      <c r="U43" s="29">
        <f t="shared" si="25"/>
        <v>0</v>
      </c>
      <c r="V43">
        <f t="shared" si="17"/>
        <v>0</v>
      </c>
      <c r="W43" s="17">
        <v>3</v>
      </c>
    </row>
    <row r="44" spans="1:23" ht="25.5" customHeight="1" thickBot="1">
      <c r="A44" s="16">
        <v>17</v>
      </c>
      <c r="B44" s="62" t="s">
        <v>66</v>
      </c>
      <c r="C44" s="29">
        <v>5</v>
      </c>
      <c r="D44" s="29">
        <v>6</v>
      </c>
      <c r="E44" s="29">
        <v>7</v>
      </c>
      <c r="F44" s="29">
        <v>6</v>
      </c>
      <c r="G44" s="29"/>
      <c r="H44" s="26">
        <f t="shared" si="18"/>
        <v>5</v>
      </c>
      <c r="I44" s="12">
        <f t="shared" si="19"/>
        <v>7</v>
      </c>
      <c r="J44" s="65">
        <v>4</v>
      </c>
      <c r="K44" s="12">
        <f t="shared" si="20"/>
        <v>48</v>
      </c>
      <c r="L44" s="54"/>
      <c r="M44" s="29">
        <f t="shared" si="21"/>
        <v>5</v>
      </c>
      <c r="N44">
        <f t="shared" si="13"/>
        <v>20</v>
      </c>
      <c r="O44" s="29">
        <f t="shared" si="22"/>
        <v>6</v>
      </c>
      <c r="P44">
        <f t="shared" si="14"/>
        <v>24</v>
      </c>
      <c r="Q44" s="29">
        <f t="shared" si="23"/>
        <v>7</v>
      </c>
      <c r="R44">
        <f t="shared" si="15"/>
        <v>28</v>
      </c>
      <c r="S44" s="29">
        <f>F44</f>
        <v>6</v>
      </c>
      <c r="T44">
        <f t="shared" si="16"/>
        <v>24</v>
      </c>
      <c r="U44" s="29">
        <f t="shared" si="25"/>
        <v>0</v>
      </c>
      <c r="V44">
        <f t="shared" si="17"/>
        <v>0</v>
      </c>
      <c r="W44" s="17">
        <v>4</v>
      </c>
    </row>
    <row r="45" spans="1:22" ht="25.5" customHeight="1">
      <c r="A45" s="18"/>
      <c r="B45" s="18"/>
      <c r="C45" s="56">
        <f>N45</f>
        <v>327</v>
      </c>
      <c r="D45" s="57">
        <f>P45</f>
        <v>358</v>
      </c>
      <c r="E45" s="57">
        <f>R45</f>
        <v>374</v>
      </c>
      <c r="F45" s="57">
        <f>T45</f>
        <v>347</v>
      </c>
      <c r="G45" s="57">
        <f>V45</f>
        <v>0</v>
      </c>
      <c r="H45" s="75" t="s">
        <v>8</v>
      </c>
      <c r="I45" s="76"/>
      <c r="J45" s="77"/>
      <c r="K45" s="20">
        <f>SUM(K28:K44)</f>
        <v>711</v>
      </c>
      <c r="L45" s="54">
        <f>K45/2</f>
        <v>355.5</v>
      </c>
      <c r="M45" s="19"/>
      <c r="N45">
        <f>SUM(N28:N44)</f>
        <v>327</v>
      </c>
      <c r="P45">
        <f>SUM(P28:P44)</f>
        <v>358</v>
      </c>
      <c r="R45">
        <f>SUM(R28:R44)</f>
        <v>374</v>
      </c>
      <c r="T45">
        <f>SUM(T28:T44)</f>
        <v>347</v>
      </c>
      <c r="V45">
        <f>SUM(V28:V44)</f>
        <v>0</v>
      </c>
    </row>
    <row r="46" spans="1:23" ht="12.75">
      <c r="A46" s="6"/>
      <c r="B46" s="6"/>
      <c r="C46" s="58">
        <f>N46-1</f>
        <v>-0.08016877637130804</v>
      </c>
      <c r="D46" s="59">
        <f>P46-1</f>
        <v>0.007032348804500765</v>
      </c>
      <c r="E46" s="59">
        <f>R46-1</f>
        <v>0.05203938115330531</v>
      </c>
      <c r="F46" s="59">
        <f>T46-1</f>
        <v>-0.023909985935302358</v>
      </c>
      <c r="G46" s="59">
        <f>V46-1</f>
        <v>-1</v>
      </c>
      <c r="H46" s="6"/>
      <c r="I46" s="6"/>
      <c r="J46" s="6"/>
      <c r="K46" s="6"/>
      <c r="L46" s="54"/>
      <c r="M46" s="5"/>
      <c r="N46" s="55">
        <f>N45/L45</f>
        <v>0.919831223628692</v>
      </c>
      <c r="O46" s="6"/>
      <c r="P46" s="55">
        <f>P45/L45</f>
        <v>1.0070323488045008</v>
      </c>
      <c r="Q46" s="6"/>
      <c r="R46" s="55">
        <f>R45/L45</f>
        <v>1.0520393811533053</v>
      </c>
      <c r="S46" s="6"/>
      <c r="T46" s="55">
        <f>T45/L45</f>
        <v>0.9760900140646976</v>
      </c>
      <c r="U46" s="6"/>
      <c r="V46" s="55">
        <f>V45/L45</f>
        <v>0</v>
      </c>
      <c r="W46" s="6"/>
    </row>
    <row r="47" spans="1:12" ht="15.75">
      <c r="A47" s="74" t="str">
        <f>A1</f>
        <v>Весенний Кубок 2014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67</v>
      </c>
      <c r="L48" s="6"/>
    </row>
    <row r="49" spans="1:12" ht="26.25" thickBot="1">
      <c r="A49" s="7">
        <f>A3</f>
        <v>17</v>
      </c>
      <c r="B49" s="31" t="str">
        <f>B3</f>
        <v>Королев Артем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23" s="2" customFormat="1" ht="12.75" thickBot="1">
      <c r="A50" s="14" t="s">
        <v>0</v>
      </c>
      <c r="B50" s="21" t="s">
        <v>3</v>
      </c>
      <c r="C50" s="28" t="str">
        <f>'[1]Итоговая таблица'!$C$32</f>
        <v>№1</v>
      </c>
      <c r="D50" s="28" t="str">
        <f>'[1]Итоговая таблица'!$C$33</f>
        <v>№2</v>
      </c>
      <c r="E50" s="28" t="str">
        <f>'[1]Итоговая таблица'!$C$34</f>
        <v>№3</v>
      </c>
      <c r="F50" s="28" t="str">
        <f>'[1]Итоговая таблица'!$C$35</f>
        <v>№4</v>
      </c>
      <c r="G50" s="28" t="str">
        <f>'[1]Итоговая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53"/>
      <c r="M50" s="28" t="str">
        <f>'[1]Итоговая таблица'!$C$32</f>
        <v>№1</v>
      </c>
      <c r="O50" s="28" t="str">
        <f>'[1]Итоговая таблица'!$C$33</f>
        <v>№2</v>
      </c>
      <c r="Q50" s="28" t="str">
        <f>'[1]Итоговая таблица'!$C$34</f>
        <v>№3</v>
      </c>
      <c r="S50" s="28" t="str">
        <f>'[1]Итоговая таблица'!$C$35</f>
        <v>№4</v>
      </c>
      <c r="U50" s="28" t="str">
        <f>'[1]Итоговая таблица'!$C$36</f>
        <v>№5</v>
      </c>
      <c r="W50" s="15" t="s">
        <v>4</v>
      </c>
    </row>
    <row r="51" spans="1:23" ht="25.5" customHeight="1" thickBot="1">
      <c r="A51" s="16">
        <v>1</v>
      </c>
      <c r="B51" s="60" t="s">
        <v>50</v>
      </c>
      <c r="C51" s="29">
        <v>7</v>
      </c>
      <c r="D51" s="29">
        <v>6</v>
      </c>
      <c r="E51" s="29">
        <v>7</v>
      </c>
      <c r="F51" s="29">
        <v>7</v>
      </c>
      <c r="G51" s="29"/>
      <c r="H51" s="26">
        <f>MIN(C51:F51)</f>
        <v>6</v>
      </c>
      <c r="I51" s="12">
        <f>MAX(C51:F51)</f>
        <v>7</v>
      </c>
      <c r="J51" s="63">
        <v>3</v>
      </c>
      <c r="K51" s="12">
        <f>(C51+D51+E51+F51-H51-I51)*J51</f>
        <v>42</v>
      </c>
      <c r="L51" s="54"/>
      <c r="M51" s="29">
        <f>C51</f>
        <v>7</v>
      </c>
      <c r="N51">
        <f aca="true" t="shared" si="26" ref="N51:N67">M51*W51</f>
        <v>21</v>
      </c>
      <c r="O51" s="29">
        <f>D51</f>
        <v>6</v>
      </c>
      <c r="P51">
        <f aca="true" t="shared" si="27" ref="P51:P67">O51*W51</f>
        <v>18</v>
      </c>
      <c r="Q51" s="29">
        <f>E51</f>
        <v>7</v>
      </c>
      <c r="R51">
        <f aca="true" t="shared" si="28" ref="R51:R67">Q51*W51</f>
        <v>21</v>
      </c>
      <c r="S51" s="29">
        <f>F51</f>
        <v>7</v>
      </c>
      <c r="T51">
        <f aca="true" t="shared" si="29" ref="T51:T67">S51*W51</f>
        <v>21</v>
      </c>
      <c r="U51" s="29">
        <f>G51</f>
        <v>0</v>
      </c>
      <c r="V51">
        <f aca="true" t="shared" si="30" ref="V51:V67">U51*W51</f>
        <v>0</v>
      </c>
      <c r="W51" s="17">
        <v>3</v>
      </c>
    </row>
    <row r="52" spans="1:23" ht="25.5" customHeight="1" thickBot="1">
      <c r="A52" s="16">
        <v>2</v>
      </c>
      <c r="B52" s="61" t="s">
        <v>51</v>
      </c>
      <c r="C52" s="29">
        <v>7</v>
      </c>
      <c r="D52" s="29">
        <v>7</v>
      </c>
      <c r="E52" s="29">
        <v>7</v>
      </c>
      <c r="F52" s="29">
        <v>7</v>
      </c>
      <c r="G52" s="29"/>
      <c r="H52" s="26">
        <f aca="true" t="shared" si="31" ref="H52:H67">MIN(C52:F52)</f>
        <v>7</v>
      </c>
      <c r="I52" s="12">
        <f aca="true" t="shared" si="32" ref="I52:I67">MAX(C52:F52)</f>
        <v>7</v>
      </c>
      <c r="J52" s="64">
        <v>3</v>
      </c>
      <c r="K52" s="12">
        <f aca="true" t="shared" si="33" ref="K52:K67">(C52+D52+E52+F52-H52-I52)*J52</f>
        <v>42</v>
      </c>
      <c r="L52" s="54"/>
      <c r="M52" s="29">
        <f aca="true" t="shared" si="34" ref="M52:M67">C52</f>
        <v>7</v>
      </c>
      <c r="N52">
        <f t="shared" si="26"/>
        <v>21</v>
      </c>
      <c r="O52" s="29">
        <f aca="true" t="shared" si="35" ref="O52:O67">D52</f>
        <v>7</v>
      </c>
      <c r="P52">
        <f t="shared" si="27"/>
        <v>21</v>
      </c>
      <c r="Q52" s="29">
        <f aca="true" t="shared" si="36" ref="Q52:Q67">E52</f>
        <v>7</v>
      </c>
      <c r="R52">
        <f t="shared" si="28"/>
        <v>21</v>
      </c>
      <c r="S52" s="29">
        <f aca="true" t="shared" si="37" ref="S52:S66">F52</f>
        <v>7</v>
      </c>
      <c r="T52">
        <f t="shared" si="29"/>
        <v>21</v>
      </c>
      <c r="U52" s="29">
        <f aca="true" t="shared" si="38" ref="U52:U67">G52</f>
        <v>0</v>
      </c>
      <c r="V52">
        <f t="shared" si="30"/>
        <v>0</v>
      </c>
      <c r="W52" s="17">
        <v>3</v>
      </c>
    </row>
    <row r="53" spans="1:23" ht="25.5" customHeight="1" thickBot="1">
      <c r="A53" s="16">
        <v>3</v>
      </c>
      <c r="B53" s="61" t="s">
        <v>52</v>
      </c>
      <c r="C53" s="29">
        <v>6</v>
      </c>
      <c r="D53" s="29">
        <v>7</v>
      </c>
      <c r="E53" s="29">
        <v>6</v>
      </c>
      <c r="F53" s="29">
        <v>6</v>
      </c>
      <c r="G53" s="29"/>
      <c r="H53" s="26">
        <f t="shared" si="31"/>
        <v>6</v>
      </c>
      <c r="I53" s="12">
        <f t="shared" si="32"/>
        <v>7</v>
      </c>
      <c r="J53" s="64">
        <v>5</v>
      </c>
      <c r="K53" s="12">
        <f t="shared" si="33"/>
        <v>60</v>
      </c>
      <c r="L53" s="54"/>
      <c r="M53" s="29">
        <f t="shared" si="34"/>
        <v>6</v>
      </c>
      <c r="N53">
        <f t="shared" si="26"/>
        <v>24</v>
      </c>
      <c r="O53" s="29">
        <f t="shared" si="35"/>
        <v>7</v>
      </c>
      <c r="P53">
        <f t="shared" si="27"/>
        <v>28</v>
      </c>
      <c r="Q53" s="29">
        <f t="shared" si="36"/>
        <v>6</v>
      </c>
      <c r="R53">
        <f t="shared" si="28"/>
        <v>24</v>
      </c>
      <c r="S53" s="29">
        <f t="shared" si="37"/>
        <v>6</v>
      </c>
      <c r="T53">
        <f t="shared" si="29"/>
        <v>24</v>
      </c>
      <c r="U53" s="29">
        <f t="shared" si="38"/>
        <v>0</v>
      </c>
      <c r="V53">
        <f t="shared" si="30"/>
        <v>0</v>
      </c>
      <c r="W53" s="17">
        <v>4</v>
      </c>
    </row>
    <row r="54" spans="1:23" ht="25.5" customHeight="1" thickBot="1">
      <c r="A54" s="16">
        <v>4</v>
      </c>
      <c r="B54" s="61" t="s">
        <v>53</v>
      </c>
      <c r="C54" s="29">
        <v>6</v>
      </c>
      <c r="D54" s="29">
        <v>7</v>
      </c>
      <c r="E54" s="29">
        <v>6</v>
      </c>
      <c r="F54" s="29">
        <v>6</v>
      </c>
      <c r="G54" s="29"/>
      <c r="H54" s="26">
        <f t="shared" si="31"/>
        <v>6</v>
      </c>
      <c r="I54" s="12">
        <f t="shared" si="32"/>
        <v>7</v>
      </c>
      <c r="J54" s="64">
        <v>2</v>
      </c>
      <c r="K54" s="12">
        <f t="shared" si="33"/>
        <v>24</v>
      </c>
      <c r="L54" s="54"/>
      <c r="M54" s="29">
        <f t="shared" si="34"/>
        <v>6</v>
      </c>
      <c r="N54">
        <f t="shared" si="26"/>
        <v>18</v>
      </c>
      <c r="O54" s="29">
        <f t="shared" si="35"/>
        <v>7</v>
      </c>
      <c r="P54">
        <f t="shared" si="27"/>
        <v>21</v>
      </c>
      <c r="Q54" s="29">
        <f t="shared" si="36"/>
        <v>6</v>
      </c>
      <c r="R54">
        <f t="shared" si="28"/>
        <v>18</v>
      </c>
      <c r="S54" s="29">
        <f t="shared" si="37"/>
        <v>6</v>
      </c>
      <c r="T54">
        <f t="shared" si="29"/>
        <v>18</v>
      </c>
      <c r="U54" s="29">
        <f t="shared" si="38"/>
        <v>0</v>
      </c>
      <c r="V54">
        <f t="shared" si="30"/>
        <v>0</v>
      </c>
      <c r="W54" s="17">
        <v>3</v>
      </c>
    </row>
    <row r="55" spans="1:23" ht="25.5" customHeight="1" thickBot="1">
      <c r="A55" s="16">
        <v>5</v>
      </c>
      <c r="B55" s="61" t="s">
        <v>54</v>
      </c>
      <c r="C55" s="29">
        <v>6</v>
      </c>
      <c r="D55" s="29">
        <v>7</v>
      </c>
      <c r="E55" s="29">
        <v>7</v>
      </c>
      <c r="F55" s="29">
        <v>7</v>
      </c>
      <c r="G55" s="29"/>
      <c r="H55" s="26">
        <f t="shared" si="31"/>
        <v>6</v>
      </c>
      <c r="I55" s="12">
        <f t="shared" si="32"/>
        <v>7</v>
      </c>
      <c r="J55" s="64">
        <v>5</v>
      </c>
      <c r="K55" s="12">
        <f t="shared" si="33"/>
        <v>70</v>
      </c>
      <c r="L55" s="54"/>
      <c r="M55" s="29">
        <f t="shared" si="34"/>
        <v>6</v>
      </c>
      <c r="N55">
        <f t="shared" si="26"/>
        <v>24</v>
      </c>
      <c r="O55" s="29">
        <f t="shared" si="35"/>
        <v>7</v>
      </c>
      <c r="P55">
        <f t="shared" si="27"/>
        <v>28</v>
      </c>
      <c r="Q55" s="29">
        <f t="shared" si="36"/>
        <v>7</v>
      </c>
      <c r="R55">
        <f t="shared" si="28"/>
        <v>28</v>
      </c>
      <c r="S55" s="29">
        <f t="shared" si="37"/>
        <v>7</v>
      </c>
      <c r="T55">
        <f t="shared" si="29"/>
        <v>28</v>
      </c>
      <c r="U55" s="29">
        <f t="shared" si="38"/>
        <v>0</v>
      </c>
      <c r="V55">
        <f t="shared" si="30"/>
        <v>0</v>
      </c>
      <c r="W55" s="17">
        <v>4</v>
      </c>
    </row>
    <row r="56" spans="1:23" ht="25.5" customHeight="1" thickBot="1">
      <c r="A56" s="16">
        <v>6</v>
      </c>
      <c r="B56" s="61" t="s">
        <v>55</v>
      </c>
      <c r="C56" s="29">
        <v>5</v>
      </c>
      <c r="D56" s="29">
        <v>4</v>
      </c>
      <c r="E56" s="29">
        <v>5</v>
      </c>
      <c r="F56" s="29">
        <v>4</v>
      </c>
      <c r="G56" s="29"/>
      <c r="H56" s="26">
        <f t="shared" si="31"/>
        <v>4</v>
      </c>
      <c r="I56" s="12">
        <f t="shared" si="32"/>
        <v>5</v>
      </c>
      <c r="J56" s="64">
        <v>2</v>
      </c>
      <c r="K56" s="12">
        <f t="shared" si="33"/>
        <v>18</v>
      </c>
      <c r="L56" s="54"/>
      <c r="M56" s="29">
        <f t="shared" si="34"/>
        <v>5</v>
      </c>
      <c r="N56">
        <f t="shared" si="26"/>
        <v>10</v>
      </c>
      <c r="O56" s="29">
        <f t="shared" si="35"/>
        <v>4</v>
      </c>
      <c r="P56">
        <f t="shared" si="27"/>
        <v>8</v>
      </c>
      <c r="Q56" s="29">
        <f t="shared" si="36"/>
        <v>5</v>
      </c>
      <c r="R56">
        <f t="shared" si="28"/>
        <v>10</v>
      </c>
      <c r="S56" s="29">
        <f t="shared" si="37"/>
        <v>4</v>
      </c>
      <c r="T56">
        <f t="shared" si="29"/>
        <v>8</v>
      </c>
      <c r="U56" s="29">
        <f t="shared" si="38"/>
        <v>0</v>
      </c>
      <c r="V56">
        <f t="shared" si="30"/>
        <v>0</v>
      </c>
      <c r="W56" s="17">
        <v>2</v>
      </c>
    </row>
    <row r="57" spans="1:23" ht="25.5" customHeight="1" thickBot="1">
      <c r="A57" s="16">
        <v>7</v>
      </c>
      <c r="B57" s="61" t="s">
        <v>56</v>
      </c>
      <c r="C57" s="29">
        <v>5</v>
      </c>
      <c r="D57" s="29">
        <v>5</v>
      </c>
      <c r="E57" s="29">
        <v>5</v>
      </c>
      <c r="F57" s="29">
        <v>5</v>
      </c>
      <c r="G57" s="29"/>
      <c r="H57" s="26">
        <f t="shared" si="31"/>
        <v>5</v>
      </c>
      <c r="I57" s="12">
        <f t="shared" si="32"/>
        <v>5</v>
      </c>
      <c r="J57" s="64">
        <v>5</v>
      </c>
      <c r="K57" s="12">
        <f t="shared" si="33"/>
        <v>50</v>
      </c>
      <c r="L57" s="54"/>
      <c r="M57" s="29">
        <f t="shared" si="34"/>
        <v>5</v>
      </c>
      <c r="N57">
        <f t="shared" si="26"/>
        <v>25</v>
      </c>
      <c r="O57" s="29">
        <f t="shared" si="35"/>
        <v>5</v>
      </c>
      <c r="P57">
        <f t="shared" si="27"/>
        <v>25</v>
      </c>
      <c r="Q57" s="29">
        <f t="shared" si="36"/>
        <v>5</v>
      </c>
      <c r="R57">
        <f t="shared" si="28"/>
        <v>25</v>
      </c>
      <c r="S57" s="29">
        <f t="shared" si="37"/>
        <v>5</v>
      </c>
      <c r="T57">
        <f t="shared" si="29"/>
        <v>25</v>
      </c>
      <c r="U57" s="29">
        <f t="shared" si="38"/>
        <v>0</v>
      </c>
      <c r="V57">
        <f t="shared" si="30"/>
        <v>0</v>
      </c>
      <c r="W57" s="17">
        <v>5</v>
      </c>
    </row>
    <row r="58" spans="1:23" ht="25.5" customHeight="1" thickBot="1">
      <c r="A58" s="16">
        <v>8</v>
      </c>
      <c r="B58" s="61" t="s">
        <v>57</v>
      </c>
      <c r="C58" s="29">
        <v>6</v>
      </c>
      <c r="D58" s="29">
        <v>6</v>
      </c>
      <c r="E58" s="29">
        <v>6</v>
      </c>
      <c r="F58" s="29">
        <v>6</v>
      </c>
      <c r="G58" s="29"/>
      <c r="H58" s="26">
        <f t="shared" si="31"/>
        <v>6</v>
      </c>
      <c r="I58" s="12">
        <f t="shared" si="32"/>
        <v>6</v>
      </c>
      <c r="J58" s="64">
        <v>4</v>
      </c>
      <c r="K58" s="12">
        <f t="shared" si="33"/>
        <v>48</v>
      </c>
      <c r="L58" s="54"/>
      <c r="M58" s="29">
        <f t="shared" si="34"/>
        <v>6</v>
      </c>
      <c r="N58">
        <f t="shared" si="26"/>
        <v>24</v>
      </c>
      <c r="O58" s="29">
        <f t="shared" si="35"/>
        <v>6</v>
      </c>
      <c r="P58">
        <f t="shared" si="27"/>
        <v>24</v>
      </c>
      <c r="Q58" s="29">
        <f t="shared" si="36"/>
        <v>6</v>
      </c>
      <c r="R58">
        <f t="shared" si="28"/>
        <v>24</v>
      </c>
      <c r="S58" s="29">
        <f t="shared" si="37"/>
        <v>6</v>
      </c>
      <c r="T58">
        <f t="shared" si="29"/>
        <v>24</v>
      </c>
      <c r="U58" s="29">
        <f t="shared" si="38"/>
        <v>0</v>
      </c>
      <c r="V58">
        <f t="shared" si="30"/>
        <v>0</v>
      </c>
      <c r="W58" s="17">
        <v>4</v>
      </c>
    </row>
    <row r="59" spans="1:23" ht="25.5" customHeight="1" thickBot="1">
      <c r="A59" s="16">
        <v>9</v>
      </c>
      <c r="B59" s="61" t="s">
        <v>58</v>
      </c>
      <c r="C59" s="29">
        <v>5</v>
      </c>
      <c r="D59" s="29">
        <v>6</v>
      </c>
      <c r="E59" s="29">
        <v>6</v>
      </c>
      <c r="F59" s="29">
        <v>6</v>
      </c>
      <c r="G59" s="29"/>
      <c r="H59" s="26">
        <f t="shared" si="31"/>
        <v>5</v>
      </c>
      <c r="I59" s="12">
        <f t="shared" si="32"/>
        <v>6</v>
      </c>
      <c r="J59" s="64">
        <v>4</v>
      </c>
      <c r="K59" s="12">
        <f t="shared" si="33"/>
        <v>48</v>
      </c>
      <c r="L59" s="54"/>
      <c r="M59" s="29">
        <f t="shared" si="34"/>
        <v>5</v>
      </c>
      <c r="N59">
        <f t="shared" si="26"/>
        <v>20</v>
      </c>
      <c r="O59" s="29">
        <f t="shared" si="35"/>
        <v>6</v>
      </c>
      <c r="P59">
        <f t="shared" si="27"/>
        <v>24</v>
      </c>
      <c r="Q59" s="29">
        <f t="shared" si="36"/>
        <v>6</v>
      </c>
      <c r="R59">
        <f t="shared" si="28"/>
        <v>24</v>
      </c>
      <c r="S59" s="29">
        <f t="shared" si="37"/>
        <v>6</v>
      </c>
      <c r="T59">
        <f t="shared" si="29"/>
        <v>24</v>
      </c>
      <c r="U59" s="29">
        <f t="shared" si="38"/>
        <v>0</v>
      </c>
      <c r="V59">
        <f t="shared" si="30"/>
        <v>0</v>
      </c>
      <c r="W59" s="17">
        <v>4</v>
      </c>
    </row>
    <row r="60" spans="1:23" ht="25.5" customHeight="1" thickBot="1">
      <c r="A60" s="16">
        <v>10</v>
      </c>
      <c r="B60" s="61" t="s">
        <v>59</v>
      </c>
      <c r="C60" s="29">
        <v>5</v>
      </c>
      <c r="D60" s="29">
        <v>5</v>
      </c>
      <c r="E60" s="29">
        <v>7</v>
      </c>
      <c r="F60" s="29">
        <v>6</v>
      </c>
      <c r="G60" s="29"/>
      <c r="H60" s="26">
        <f t="shared" si="31"/>
        <v>5</v>
      </c>
      <c r="I60" s="12">
        <f t="shared" si="32"/>
        <v>7</v>
      </c>
      <c r="J60" s="64">
        <v>4</v>
      </c>
      <c r="K60" s="12">
        <f t="shared" si="33"/>
        <v>44</v>
      </c>
      <c r="L60" s="54"/>
      <c r="M60" s="29">
        <f t="shared" si="34"/>
        <v>5</v>
      </c>
      <c r="N60">
        <f t="shared" si="26"/>
        <v>15</v>
      </c>
      <c r="O60" s="29">
        <f t="shared" si="35"/>
        <v>5</v>
      </c>
      <c r="P60">
        <f t="shared" si="27"/>
        <v>15</v>
      </c>
      <c r="Q60" s="29">
        <f t="shared" si="36"/>
        <v>7</v>
      </c>
      <c r="R60">
        <f t="shared" si="28"/>
        <v>21</v>
      </c>
      <c r="S60" s="29">
        <f t="shared" si="37"/>
        <v>6</v>
      </c>
      <c r="T60">
        <f t="shared" si="29"/>
        <v>18</v>
      </c>
      <c r="U60" s="29">
        <f t="shared" si="38"/>
        <v>0</v>
      </c>
      <c r="V60">
        <f t="shared" si="30"/>
        <v>0</v>
      </c>
      <c r="W60" s="17">
        <v>3</v>
      </c>
    </row>
    <row r="61" spans="1:23" ht="25.5" customHeight="1" thickBot="1">
      <c r="A61" s="16">
        <v>11</v>
      </c>
      <c r="B61" s="61" t="s">
        <v>60</v>
      </c>
      <c r="C61" s="29">
        <v>7</v>
      </c>
      <c r="D61" s="29">
        <v>7</v>
      </c>
      <c r="E61" s="29">
        <v>7</v>
      </c>
      <c r="F61" s="29">
        <v>7</v>
      </c>
      <c r="G61" s="29"/>
      <c r="H61" s="26">
        <f t="shared" si="31"/>
        <v>7</v>
      </c>
      <c r="I61" s="12">
        <f t="shared" si="32"/>
        <v>7</v>
      </c>
      <c r="J61" s="64">
        <v>4</v>
      </c>
      <c r="K61" s="12">
        <f t="shared" si="33"/>
        <v>56</v>
      </c>
      <c r="L61" s="54"/>
      <c r="M61" s="29">
        <f t="shared" si="34"/>
        <v>7</v>
      </c>
      <c r="N61">
        <f t="shared" si="26"/>
        <v>35</v>
      </c>
      <c r="O61" s="29">
        <f t="shared" si="35"/>
        <v>7</v>
      </c>
      <c r="P61">
        <f t="shared" si="27"/>
        <v>35</v>
      </c>
      <c r="Q61" s="29">
        <f t="shared" si="36"/>
        <v>7</v>
      </c>
      <c r="R61">
        <f t="shared" si="28"/>
        <v>35</v>
      </c>
      <c r="S61" s="29">
        <f t="shared" si="37"/>
        <v>7</v>
      </c>
      <c r="T61">
        <f t="shared" si="29"/>
        <v>35</v>
      </c>
      <c r="U61" s="29">
        <f t="shared" si="38"/>
        <v>0</v>
      </c>
      <c r="V61">
        <f t="shared" si="30"/>
        <v>0</v>
      </c>
      <c r="W61" s="17">
        <v>5</v>
      </c>
    </row>
    <row r="62" spans="1:23" ht="25.5" customHeight="1" thickBot="1">
      <c r="A62" s="16">
        <v>12</v>
      </c>
      <c r="B62" s="61" t="s">
        <v>61</v>
      </c>
      <c r="C62" s="29">
        <v>5</v>
      </c>
      <c r="D62" s="29">
        <v>6</v>
      </c>
      <c r="E62" s="29">
        <v>6</v>
      </c>
      <c r="F62" s="29">
        <v>5</v>
      </c>
      <c r="G62" s="29"/>
      <c r="H62" s="26">
        <f t="shared" si="31"/>
        <v>5</v>
      </c>
      <c r="I62" s="12">
        <f t="shared" si="32"/>
        <v>6</v>
      </c>
      <c r="J62" s="64">
        <v>3</v>
      </c>
      <c r="K62" s="12">
        <f t="shared" si="33"/>
        <v>33</v>
      </c>
      <c r="L62" s="54"/>
      <c r="M62" s="29">
        <f t="shared" si="34"/>
        <v>5</v>
      </c>
      <c r="N62">
        <f t="shared" si="26"/>
        <v>5</v>
      </c>
      <c r="O62" s="29">
        <f t="shared" si="35"/>
        <v>6</v>
      </c>
      <c r="P62">
        <f t="shared" si="27"/>
        <v>6</v>
      </c>
      <c r="Q62" s="29">
        <f t="shared" si="36"/>
        <v>6</v>
      </c>
      <c r="R62">
        <f t="shared" si="28"/>
        <v>6</v>
      </c>
      <c r="S62" s="29">
        <f t="shared" si="37"/>
        <v>5</v>
      </c>
      <c r="T62">
        <f t="shared" si="29"/>
        <v>5</v>
      </c>
      <c r="U62" s="29">
        <f t="shared" si="38"/>
        <v>0</v>
      </c>
      <c r="V62">
        <f t="shared" si="30"/>
        <v>0</v>
      </c>
      <c r="W62" s="17">
        <v>1</v>
      </c>
    </row>
    <row r="63" spans="1:23" ht="25.5" customHeight="1" thickBot="1">
      <c r="A63" s="16">
        <v>13</v>
      </c>
      <c r="B63" s="61" t="s">
        <v>62</v>
      </c>
      <c r="C63" s="29">
        <v>4</v>
      </c>
      <c r="D63" s="29">
        <v>6</v>
      </c>
      <c r="E63" s="29">
        <v>6</v>
      </c>
      <c r="F63" s="29">
        <v>5</v>
      </c>
      <c r="G63" s="29"/>
      <c r="H63" s="26">
        <f t="shared" si="31"/>
        <v>4</v>
      </c>
      <c r="I63" s="12">
        <f t="shared" si="32"/>
        <v>6</v>
      </c>
      <c r="J63" s="64">
        <v>4</v>
      </c>
      <c r="K63" s="12">
        <f t="shared" si="33"/>
        <v>44</v>
      </c>
      <c r="L63" s="54"/>
      <c r="M63" s="29">
        <f t="shared" si="34"/>
        <v>4</v>
      </c>
      <c r="N63">
        <f t="shared" si="26"/>
        <v>20</v>
      </c>
      <c r="O63" s="29">
        <f t="shared" si="35"/>
        <v>6</v>
      </c>
      <c r="P63">
        <f t="shared" si="27"/>
        <v>30</v>
      </c>
      <c r="Q63" s="29">
        <f t="shared" si="36"/>
        <v>6</v>
      </c>
      <c r="R63">
        <f t="shared" si="28"/>
        <v>30</v>
      </c>
      <c r="S63" s="29">
        <f t="shared" si="37"/>
        <v>5</v>
      </c>
      <c r="T63">
        <f t="shared" si="29"/>
        <v>25</v>
      </c>
      <c r="U63" s="29">
        <f t="shared" si="38"/>
        <v>0</v>
      </c>
      <c r="V63">
        <f t="shared" si="30"/>
        <v>0</v>
      </c>
      <c r="W63" s="17">
        <v>5</v>
      </c>
    </row>
    <row r="64" spans="1:23" ht="25.5" customHeight="1" thickBot="1">
      <c r="A64" s="16">
        <v>14</v>
      </c>
      <c r="B64" s="61" t="s">
        <v>63</v>
      </c>
      <c r="C64" s="29">
        <v>4</v>
      </c>
      <c r="D64" s="29">
        <v>6</v>
      </c>
      <c r="E64" s="29">
        <v>6</v>
      </c>
      <c r="F64" s="29">
        <v>6</v>
      </c>
      <c r="G64" s="29"/>
      <c r="H64" s="26">
        <f t="shared" si="31"/>
        <v>4</v>
      </c>
      <c r="I64" s="12">
        <f t="shared" si="32"/>
        <v>6</v>
      </c>
      <c r="J64" s="64">
        <v>3</v>
      </c>
      <c r="K64" s="12">
        <f t="shared" si="33"/>
        <v>36</v>
      </c>
      <c r="L64" s="54"/>
      <c r="M64" s="29">
        <f t="shared" si="34"/>
        <v>4</v>
      </c>
      <c r="N64">
        <f t="shared" si="26"/>
        <v>12</v>
      </c>
      <c r="O64" s="29">
        <f t="shared" si="35"/>
        <v>6</v>
      </c>
      <c r="P64">
        <f t="shared" si="27"/>
        <v>18</v>
      </c>
      <c r="Q64" s="29">
        <f t="shared" si="36"/>
        <v>6</v>
      </c>
      <c r="R64">
        <f t="shared" si="28"/>
        <v>18</v>
      </c>
      <c r="S64" s="29">
        <f t="shared" si="37"/>
        <v>6</v>
      </c>
      <c r="T64">
        <f t="shared" si="29"/>
        <v>18</v>
      </c>
      <c r="U64" s="29">
        <f t="shared" si="38"/>
        <v>0</v>
      </c>
      <c r="V64">
        <f t="shared" si="30"/>
        <v>0</v>
      </c>
      <c r="W64" s="17">
        <v>3</v>
      </c>
    </row>
    <row r="65" spans="1:23" ht="25.5" customHeight="1" thickBot="1">
      <c r="A65" s="16">
        <v>15</v>
      </c>
      <c r="B65" s="61" t="s">
        <v>64</v>
      </c>
      <c r="C65" s="29">
        <v>4</v>
      </c>
      <c r="D65" s="29">
        <v>8</v>
      </c>
      <c r="E65" s="29">
        <v>7</v>
      </c>
      <c r="F65" s="29">
        <v>7</v>
      </c>
      <c r="G65" s="29"/>
      <c r="H65" s="26">
        <f t="shared" si="31"/>
        <v>4</v>
      </c>
      <c r="I65" s="12">
        <f t="shared" si="32"/>
        <v>8</v>
      </c>
      <c r="J65" s="64">
        <v>4</v>
      </c>
      <c r="K65" s="12">
        <f t="shared" si="33"/>
        <v>56</v>
      </c>
      <c r="L65" s="54"/>
      <c r="M65" s="29">
        <f t="shared" si="34"/>
        <v>4</v>
      </c>
      <c r="N65">
        <f t="shared" si="26"/>
        <v>16</v>
      </c>
      <c r="O65" s="29">
        <f t="shared" si="35"/>
        <v>8</v>
      </c>
      <c r="P65">
        <f t="shared" si="27"/>
        <v>32</v>
      </c>
      <c r="Q65" s="29">
        <f t="shared" si="36"/>
        <v>7</v>
      </c>
      <c r="R65">
        <f t="shared" si="28"/>
        <v>28</v>
      </c>
      <c r="S65" s="29">
        <f t="shared" si="37"/>
        <v>7</v>
      </c>
      <c r="T65">
        <f t="shared" si="29"/>
        <v>28</v>
      </c>
      <c r="U65" s="29">
        <f t="shared" si="38"/>
        <v>0</v>
      </c>
      <c r="V65">
        <f t="shared" si="30"/>
        <v>0</v>
      </c>
      <c r="W65" s="17">
        <v>4</v>
      </c>
    </row>
    <row r="66" spans="1:23" ht="25.5" customHeight="1" thickBot="1">
      <c r="A66" s="16">
        <v>16</v>
      </c>
      <c r="B66" s="61" t="s">
        <v>65</v>
      </c>
      <c r="C66" s="29">
        <v>5</v>
      </c>
      <c r="D66" s="29">
        <v>7</v>
      </c>
      <c r="E66" s="29">
        <v>7</v>
      </c>
      <c r="F66" s="29">
        <v>7</v>
      </c>
      <c r="G66" s="29"/>
      <c r="H66" s="26">
        <f t="shared" si="31"/>
        <v>5</v>
      </c>
      <c r="I66" s="12">
        <f t="shared" si="32"/>
        <v>7</v>
      </c>
      <c r="J66" s="64">
        <v>1</v>
      </c>
      <c r="K66" s="12">
        <f t="shared" si="33"/>
        <v>14</v>
      </c>
      <c r="L66" s="54"/>
      <c r="M66" s="29">
        <f t="shared" si="34"/>
        <v>5</v>
      </c>
      <c r="N66">
        <f t="shared" si="26"/>
        <v>15</v>
      </c>
      <c r="O66" s="29">
        <f t="shared" si="35"/>
        <v>7</v>
      </c>
      <c r="P66">
        <f t="shared" si="27"/>
        <v>21</v>
      </c>
      <c r="Q66" s="29">
        <f t="shared" si="36"/>
        <v>7</v>
      </c>
      <c r="R66">
        <f t="shared" si="28"/>
        <v>21</v>
      </c>
      <c r="S66" s="29">
        <f t="shared" si="37"/>
        <v>7</v>
      </c>
      <c r="T66">
        <f t="shared" si="29"/>
        <v>21</v>
      </c>
      <c r="U66" s="29">
        <f t="shared" si="38"/>
        <v>0</v>
      </c>
      <c r="V66">
        <f t="shared" si="30"/>
        <v>0</v>
      </c>
      <c r="W66" s="17">
        <v>3</v>
      </c>
    </row>
    <row r="67" spans="1:23" ht="25.5" customHeight="1" thickBot="1">
      <c r="A67" s="16">
        <v>17</v>
      </c>
      <c r="B67" s="62" t="s">
        <v>66</v>
      </c>
      <c r="C67" s="29">
        <v>7</v>
      </c>
      <c r="D67" s="29">
        <v>7</v>
      </c>
      <c r="E67" s="29">
        <v>7</v>
      </c>
      <c r="F67" s="29">
        <v>7</v>
      </c>
      <c r="G67" s="29"/>
      <c r="H67" s="26">
        <f t="shared" si="31"/>
        <v>7</v>
      </c>
      <c r="I67" s="12">
        <f t="shared" si="32"/>
        <v>7</v>
      </c>
      <c r="J67" s="65">
        <v>4</v>
      </c>
      <c r="K67" s="12">
        <f t="shared" si="33"/>
        <v>56</v>
      </c>
      <c r="L67" s="54"/>
      <c r="M67" s="29">
        <f t="shared" si="34"/>
        <v>7</v>
      </c>
      <c r="N67">
        <f t="shared" si="26"/>
        <v>28</v>
      </c>
      <c r="O67" s="29">
        <f t="shared" si="35"/>
        <v>7</v>
      </c>
      <c r="P67">
        <f t="shared" si="27"/>
        <v>28</v>
      </c>
      <c r="Q67" s="29">
        <f t="shared" si="36"/>
        <v>7</v>
      </c>
      <c r="R67">
        <f t="shared" si="28"/>
        <v>28</v>
      </c>
      <c r="S67" s="29">
        <f>F67</f>
        <v>7</v>
      </c>
      <c r="T67">
        <f t="shared" si="29"/>
        <v>28</v>
      </c>
      <c r="U67" s="29">
        <f t="shared" si="38"/>
        <v>0</v>
      </c>
      <c r="V67">
        <f t="shared" si="30"/>
        <v>0</v>
      </c>
      <c r="W67" s="17">
        <v>4</v>
      </c>
    </row>
    <row r="68" spans="1:22" ht="25.5" customHeight="1">
      <c r="A68" s="18"/>
      <c r="B68" s="18"/>
      <c r="C68" s="56">
        <f>N68</f>
        <v>333</v>
      </c>
      <c r="D68" s="57">
        <f>P68</f>
        <v>382</v>
      </c>
      <c r="E68" s="57">
        <f>R68</f>
        <v>382</v>
      </c>
      <c r="F68" s="57">
        <f>T68</f>
        <v>371</v>
      </c>
      <c r="G68" s="57">
        <f>V68</f>
        <v>0</v>
      </c>
      <c r="H68" s="75" t="s">
        <v>8</v>
      </c>
      <c r="I68" s="76"/>
      <c r="J68" s="77"/>
      <c r="K68" s="20">
        <f>SUM(K51:K67)</f>
        <v>741</v>
      </c>
      <c r="L68" s="54">
        <f>K68/2</f>
        <v>370.5</v>
      </c>
      <c r="M68" s="19"/>
      <c r="N68">
        <f>SUM(N51:N67)</f>
        <v>333</v>
      </c>
      <c r="P68">
        <f>SUM(P51:P67)</f>
        <v>382</v>
      </c>
      <c r="R68">
        <f>SUM(R51:R67)</f>
        <v>382</v>
      </c>
      <c r="T68">
        <f>SUM(T51:T67)</f>
        <v>371</v>
      </c>
      <c r="V68">
        <f>SUM(V51:V67)</f>
        <v>0</v>
      </c>
    </row>
    <row r="69" spans="1:23" ht="12.75">
      <c r="A69" s="6"/>
      <c r="B69" s="6"/>
      <c r="C69" s="58">
        <f>N69-1</f>
        <v>-0.10121457489878538</v>
      </c>
      <c r="D69" s="59">
        <f>P69-1</f>
        <v>0.031039136302294157</v>
      </c>
      <c r="E69" s="59">
        <f>R69-1</f>
        <v>0.031039136302294157</v>
      </c>
      <c r="F69" s="59">
        <f>T69-1</f>
        <v>0.0013495276653170407</v>
      </c>
      <c r="G69" s="59">
        <f>V69-1</f>
        <v>-1</v>
      </c>
      <c r="H69" s="6"/>
      <c r="I69" s="6"/>
      <c r="J69" s="6"/>
      <c r="K69" s="6"/>
      <c r="L69" s="54"/>
      <c r="M69" s="5"/>
      <c r="N69" s="55">
        <f>N68/L68</f>
        <v>0.8987854251012146</v>
      </c>
      <c r="O69" s="6"/>
      <c r="P69" s="55">
        <f>P68/L68</f>
        <v>1.0310391363022942</v>
      </c>
      <c r="Q69" s="6"/>
      <c r="R69" s="55">
        <f>R68/L68</f>
        <v>1.0310391363022942</v>
      </c>
      <c r="S69" s="6"/>
      <c r="T69" s="55">
        <f>T68/L68</f>
        <v>1.001349527665317</v>
      </c>
      <c r="U69" s="6"/>
      <c r="V69" s="55">
        <f>V68/L68</f>
        <v>0</v>
      </c>
      <c r="W69" s="6"/>
    </row>
    <row r="70" spans="1:12" ht="15.75">
      <c r="A70" s="74" t="str">
        <f>A24</f>
        <v>Весенний Кубок 2014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67</v>
      </c>
      <c r="L71" s="6"/>
    </row>
    <row r="72" spans="1:12" ht="26.25" thickBot="1">
      <c r="A72" s="7">
        <f>A26</f>
        <v>17</v>
      </c>
      <c r="B72" s="31" t="str">
        <f>B26</f>
        <v>Королев Артем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23" s="2" customFormat="1" ht="12.75" thickBot="1">
      <c r="A73" s="14" t="s">
        <v>0</v>
      </c>
      <c r="B73" s="21" t="s">
        <v>3</v>
      </c>
      <c r="C73" s="28" t="str">
        <f>'[1]Итоговая таблица'!$C$32</f>
        <v>№1</v>
      </c>
      <c r="D73" s="28" t="str">
        <f>'[1]Итоговая таблица'!$C$33</f>
        <v>№2</v>
      </c>
      <c r="E73" s="28" t="str">
        <f>'[1]Итоговая таблица'!$C$34</f>
        <v>№3</v>
      </c>
      <c r="F73" s="28" t="str">
        <f>'[1]Итоговая таблица'!$C$35</f>
        <v>№4</v>
      </c>
      <c r="G73" s="28" t="str">
        <f>'[1]Итоговая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53"/>
      <c r="M73" s="28" t="str">
        <f>'[1]Итоговая таблица'!$C$32</f>
        <v>№1</v>
      </c>
      <c r="O73" s="28" t="str">
        <f>'[1]Итоговая таблица'!$C$33</f>
        <v>№2</v>
      </c>
      <c r="Q73" s="28" t="str">
        <f>'[1]Итоговая таблица'!$C$34</f>
        <v>№3</v>
      </c>
      <c r="S73" s="28" t="str">
        <f>'[1]Итоговая таблица'!$C$35</f>
        <v>№4</v>
      </c>
      <c r="U73" s="28" t="str">
        <f>'[1]Итоговая таблица'!$C$36</f>
        <v>№5</v>
      </c>
      <c r="W73" s="15" t="s">
        <v>4</v>
      </c>
    </row>
    <row r="74" spans="1:23" ht="25.5" customHeight="1" thickBot="1">
      <c r="A74" s="16">
        <v>1</v>
      </c>
      <c r="B74" s="60" t="s">
        <v>50</v>
      </c>
      <c r="C74" s="29">
        <v>6</v>
      </c>
      <c r="D74" s="29">
        <v>6</v>
      </c>
      <c r="E74" s="29">
        <v>6</v>
      </c>
      <c r="F74" s="29">
        <v>6</v>
      </c>
      <c r="G74" s="29"/>
      <c r="H74" s="26">
        <f>MIN(C74:F74)</f>
        <v>6</v>
      </c>
      <c r="I74" s="12">
        <f>MAX(C74:F74)</f>
        <v>6</v>
      </c>
      <c r="J74" s="63">
        <v>3</v>
      </c>
      <c r="K74" s="12">
        <f>(C74+D74+E74+F74-H74-I74)*J74</f>
        <v>36</v>
      </c>
      <c r="L74" s="54"/>
      <c r="M74" s="29">
        <f>C74</f>
        <v>6</v>
      </c>
      <c r="N74">
        <f aca="true" t="shared" si="39" ref="N74:N90">M74*W74</f>
        <v>18</v>
      </c>
      <c r="O74" s="29">
        <f>D74</f>
        <v>6</v>
      </c>
      <c r="P74">
        <f aca="true" t="shared" si="40" ref="P74:P90">O74*W74</f>
        <v>18</v>
      </c>
      <c r="Q74" s="29">
        <f>E74</f>
        <v>6</v>
      </c>
      <c r="R74">
        <f aca="true" t="shared" si="41" ref="R74:R90">Q74*W74</f>
        <v>18</v>
      </c>
      <c r="S74" s="29">
        <f>F74</f>
        <v>6</v>
      </c>
      <c r="T74">
        <f aca="true" t="shared" si="42" ref="T74:T90">S74*W74</f>
        <v>18</v>
      </c>
      <c r="U74" s="29">
        <f>G74</f>
        <v>0</v>
      </c>
      <c r="V74">
        <f aca="true" t="shared" si="43" ref="V74:V90">U74*W74</f>
        <v>0</v>
      </c>
      <c r="W74" s="17">
        <v>3</v>
      </c>
    </row>
    <row r="75" spans="1:23" ht="25.5" customHeight="1" thickBot="1">
      <c r="A75" s="16">
        <v>2</v>
      </c>
      <c r="B75" s="61" t="s">
        <v>51</v>
      </c>
      <c r="C75" s="29">
        <v>6</v>
      </c>
      <c r="D75" s="29">
        <v>6</v>
      </c>
      <c r="E75" s="29">
        <v>6</v>
      </c>
      <c r="F75" s="29">
        <v>6</v>
      </c>
      <c r="G75" s="29"/>
      <c r="H75" s="26">
        <f aca="true" t="shared" si="44" ref="H75:H90">MIN(C75:F75)</f>
        <v>6</v>
      </c>
      <c r="I75" s="12">
        <f aca="true" t="shared" si="45" ref="I75:I90">MAX(C75:F75)</f>
        <v>6</v>
      </c>
      <c r="J75" s="64">
        <v>3</v>
      </c>
      <c r="K75" s="12">
        <f aca="true" t="shared" si="46" ref="K75:K90">(C75+D75+E75+F75-H75-I75)*J75</f>
        <v>36</v>
      </c>
      <c r="L75" s="54"/>
      <c r="M75" s="29">
        <f aca="true" t="shared" si="47" ref="M75:M90">C75</f>
        <v>6</v>
      </c>
      <c r="N75">
        <f t="shared" si="39"/>
        <v>18</v>
      </c>
      <c r="O75" s="29">
        <f aca="true" t="shared" si="48" ref="O75:O90">D75</f>
        <v>6</v>
      </c>
      <c r="P75">
        <f t="shared" si="40"/>
        <v>18</v>
      </c>
      <c r="Q75" s="29">
        <f aca="true" t="shared" si="49" ref="Q75:Q90">E75</f>
        <v>6</v>
      </c>
      <c r="R75">
        <f t="shared" si="41"/>
        <v>18</v>
      </c>
      <c r="S75" s="29">
        <f aca="true" t="shared" si="50" ref="S75:S89">F75</f>
        <v>6</v>
      </c>
      <c r="T75">
        <f t="shared" si="42"/>
        <v>18</v>
      </c>
      <c r="U75" s="29">
        <f aca="true" t="shared" si="51" ref="U75:U90">G75</f>
        <v>0</v>
      </c>
      <c r="V75">
        <f t="shared" si="43"/>
        <v>0</v>
      </c>
      <c r="W75" s="17">
        <v>3</v>
      </c>
    </row>
    <row r="76" spans="1:23" ht="25.5" customHeight="1" thickBot="1">
      <c r="A76" s="16">
        <v>3</v>
      </c>
      <c r="B76" s="61" t="s">
        <v>52</v>
      </c>
      <c r="C76" s="29">
        <v>7</v>
      </c>
      <c r="D76" s="29">
        <v>6</v>
      </c>
      <c r="E76" s="29">
        <v>6</v>
      </c>
      <c r="F76" s="29">
        <v>5</v>
      </c>
      <c r="G76" s="29"/>
      <c r="H76" s="26">
        <f t="shared" si="44"/>
        <v>5</v>
      </c>
      <c r="I76" s="12">
        <f t="shared" si="45"/>
        <v>7</v>
      </c>
      <c r="J76" s="64">
        <v>5</v>
      </c>
      <c r="K76" s="12">
        <f t="shared" si="46"/>
        <v>60</v>
      </c>
      <c r="L76" s="54"/>
      <c r="M76" s="29">
        <f t="shared" si="47"/>
        <v>7</v>
      </c>
      <c r="N76">
        <f t="shared" si="39"/>
        <v>28</v>
      </c>
      <c r="O76" s="29">
        <f t="shared" si="48"/>
        <v>6</v>
      </c>
      <c r="P76">
        <f t="shared" si="40"/>
        <v>24</v>
      </c>
      <c r="Q76" s="29">
        <f t="shared" si="49"/>
        <v>6</v>
      </c>
      <c r="R76">
        <f t="shared" si="41"/>
        <v>24</v>
      </c>
      <c r="S76" s="29">
        <f t="shared" si="50"/>
        <v>5</v>
      </c>
      <c r="T76">
        <f t="shared" si="42"/>
        <v>20</v>
      </c>
      <c r="U76" s="29">
        <f t="shared" si="51"/>
        <v>0</v>
      </c>
      <c r="V76">
        <f t="shared" si="43"/>
        <v>0</v>
      </c>
      <c r="W76" s="17">
        <v>4</v>
      </c>
    </row>
    <row r="77" spans="1:23" ht="25.5" customHeight="1" thickBot="1">
      <c r="A77" s="16">
        <v>4</v>
      </c>
      <c r="B77" s="61" t="s">
        <v>53</v>
      </c>
      <c r="C77" s="29">
        <v>7</v>
      </c>
      <c r="D77" s="29">
        <v>7</v>
      </c>
      <c r="E77" s="29">
        <v>6</v>
      </c>
      <c r="F77" s="29">
        <v>7</v>
      </c>
      <c r="G77" s="29"/>
      <c r="H77" s="26">
        <f t="shared" si="44"/>
        <v>6</v>
      </c>
      <c r="I77" s="12">
        <f t="shared" si="45"/>
        <v>7</v>
      </c>
      <c r="J77" s="64">
        <v>2</v>
      </c>
      <c r="K77" s="12">
        <f t="shared" si="46"/>
        <v>28</v>
      </c>
      <c r="L77" s="54"/>
      <c r="M77" s="29">
        <f t="shared" si="47"/>
        <v>7</v>
      </c>
      <c r="N77">
        <f t="shared" si="39"/>
        <v>21</v>
      </c>
      <c r="O77" s="29">
        <f t="shared" si="48"/>
        <v>7</v>
      </c>
      <c r="P77">
        <f t="shared" si="40"/>
        <v>21</v>
      </c>
      <c r="Q77" s="29">
        <f t="shared" si="49"/>
        <v>6</v>
      </c>
      <c r="R77">
        <f t="shared" si="41"/>
        <v>18</v>
      </c>
      <c r="S77" s="29">
        <f t="shared" si="50"/>
        <v>7</v>
      </c>
      <c r="T77">
        <f t="shared" si="42"/>
        <v>21</v>
      </c>
      <c r="U77" s="29">
        <f t="shared" si="51"/>
        <v>0</v>
      </c>
      <c r="V77">
        <f t="shared" si="43"/>
        <v>0</v>
      </c>
      <c r="W77" s="17">
        <v>3</v>
      </c>
    </row>
    <row r="78" spans="1:23" ht="25.5" customHeight="1" thickBot="1">
      <c r="A78" s="16">
        <v>5</v>
      </c>
      <c r="B78" s="61" t="s">
        <v>54</v>
      </c>
      <c r="C78" s="29">
        <v>7</v>
      </c>
      <c r="D78" s="29">
        <v>5</v>
      </c>
      <c r="E78" s="29">
        <v>6</v>
      </c>
      <c r="F78" s="29">
        <v>6</v>
      </c>
      <c r="G78" s="29"/>
      <c r="H78" s="26">
        <f t="shared" si="44"/>
        <v>5</v>
      </c>
      <c r="I78" s="12">
        <f t="shared" si="45"/>
        <v>7</v>
      </c>
      <c r="J78" s="64">
        <v>5</v>
      </c>
      <c r="K78" s="12">
        <f t="shared" si="46"/>
        <v>60</v>
      </c>
      <c r="L78" s="54"/>
      <c r="M78" s="29">
        <f t="shared" si="47"/>
        <v>7</v>
      </c>
      <c r="N78">
        <f t="shared" si="39"/>
        <v>28</v>
      </c>
      <c r="O78" s="29">
        <f t="shared" si="48"/>
        <v>5</v>
      </c>
      <c r="P78">
        <f t="shared" si="40"/>
        <v>20</v>
      </c>
      <c r="Q78" s="29">
        <f t="shared" si="49"/>
        <v>6</v>
      </c>
      <c r="R78">
        <f t="shared" si="41"/>
        <v>24</v>
      </c>
      <c r="S78" s="29">
        <f t="shared" si="50"/>
        <v>6</v>
      </c>
      <c r="T78">
        <f t="shared" si="42"/>
        <v>24</v>
      </c>
      <c r="U78" s="29">
        <f t="shared" si="51"/>
        <v>0</v>
      </c>
      <c r="V78">
        <f t="shared" si="43"/>
        <v>0</v>
      </c>
      <c r="W78" s="17">
        <v>4</v>
      </c>
    </row>
    <row r="79" spans="1:23" ht="25.5" customHeight="1" thickBot="1">
      <c r="A79" s="16">
        <v>6</v>
      </c>
      <c r="B79" s="61" t="s">
        <v>55</v>
      </c>
      <c r="C79" s="29">
        <v>7</v>
      </c>
      <c r="D79" s="29">
        <v>6</v>
      </c>
      <c r="E79" s="29">
        <v>6</v>
      </c>
      <c r="F79" s="29">
        <v>6</v>
      </c>
      <c r="G79" s="29"/>
      <c r="H79" s="26">
        <f t="shared" si="44"/>
        <v>6</v>
      </c>
      <c r="I79" s="12">
        <f t="shared" si="45"/>
        <v>7</v>
      </c>
      <c r="J79" s="64">
        <v>2</v>
      </c>
      <c r="K79" s="12">
        <f t="shared" si="46"/>
        <v>24</v>
      </c>
      <c r="L79" s="54"/>
      <c r="M79" s="29">
        <f t="shared" si="47"/>
        <v>7</v>
      </c>
      <c r="N79">
        <f t="shared" si="39"/>
        <v>14</v>
      </c>
      <c r="O79" s="29">
        <f t="shared" si="48"/>
        <v>6</v>
      </c>
      <c r="P79">
        <f t="shared" si="40"/>
        <v>12</v>
      </c>
      <c r="Q79" s="29">
        <f t="shared" si="49"/>
        <v>6</v>
      </c>
      <c r="R79">
        <f t="shared" si="41"/>
        <v>12</v>
      </c>
      <c r="S79" s="29">
        <f t="shared" si="50"/>
        <v>6</v>
      </c>
      <c r="T79">
        <f t="shared" si="42"/>
        <v>12</v>
      </c>
      <c r="U79" s="29">
        <f t="shared" si="51"/>
        <v>0</v>
      </c>
      <c r="V79">
        <f t="shared" si="43"/>
        <v>0</v>
      </c>
      <c r="W79" s="17">
        <v>2</v>
      </c>
    </row>
    <row r="80" spans="1:23" ht="25.5" customHeight="1" thickBot="1">
      <c r="A80" s="16">
        <v>7</v>
      </c>
      <c r="B80" s="61" t="s">
        <v>56</v>
      </c>
      <c r="C80" s="29">
        <v>6</v>
      </c>
      <c r="D80" s="29">
        <v>5</v>
      </c>
      <c r="E80" s="29">
        <v>6</v>
      </c>
      <c r="F80" s="29">
        <v>5</v>
      </c>
      <c r="G80" s="29"/>
      <c r="H80" s="26">
        <f t="shared" si="44"/>
        <v>5</v>
      </c>
      <c r="I80" s="12">
        <f t="shared" si="45"/>
        <v>6</v>
      </c>
      <c r="J80" s="64">
        <v>5</v>
      </c>
      <c r="K80" s="12">
        <f t="shared" si="46"/>
        <v>55</v>
      </c>
      <c r="L80" s="54"/>
      <c r="M80" s="29">
        <f t="shared" si="47"/>
        <v>6</v>
      </c>
      <c r="N80">
        <f t="shared" si="39"/>
        <v>30</v>
      </c>
      <c r="O80" s="29">
        <f t="shared" si="48"/>
        <v>5</v>
      </c>
      <c r="P80">
        <f t="shared" si="40"/>
        <v>25</v>
      </c>
      <c r="Q80" s="29">
        <f t="shared" si="49"/>
        <v>6</v>
      </c>
      <c r="R80">
        <f t="shared" si="41"/>
        <v>30</v>
      </c>
      <c r="S80" s="29">
        <f t="shared" si="50"/>
        <v>5</v>
      </c>
      <c r="T80">
        <f t="shared" si="42"/>
        <v>25</v>
      </c>
      <c r="U80" s="29">
        <f t="shared" si="51"/>
        <v>0</v>
      </c>
      <c r="V80">
        <f t="shared" si="43"/>
        <v>0</v>
      </c>
      <c r="W80" s="17">
        <v>5</v>
      </c>
    </row>
    <row r="81" spans="1:23" ht="25.5" customHeight="1" thickBot="1">
      <c r="A81" s="16">
        <v>8</v>
      </c>
      <c r="B81" s="61" t="s">
        <v>57</v>
      </c>
      <c r="C81" s="29">
        <v>7</v>
      </c>
      <c r="D81" s="29">
        <v>6</v>
      </c>
      <c r="E81" s="29">
        <v>7</v>
      </c>
      <c r="F81" s="29">
        <v>6</v>
      </c>
      <c r="G81" s="29"/>
      <c r="H81" s="26">
        <f t="shared" si="44"/>
        <v>6</v>
      </c>
      <c r="I81" s="12">
        <f t="shared" si="45"/>
        <v>7</v>
      </c>
      <c r="J81" s="64">
        <v>4</v>
      </c>
      <c r="K81" s="12">
        <f t="shared" si="46"/>
        <v>52</v>
      </c>
      <c r="L81" s="54"/>
      <c r="M81" s="29">
        <f t="shared" si="47"/>
        <v>7</v>
      </c>
      <c r="N81">
        <f t="shared" si="39"/>
        <v>28</v>
      </c>
      <c r="O81" s="29">
        <f t="shared" si="48"/>
        <v>6</v>
      </c>
      <c r="P81">
        <f t="shared" si="40"/>
        <v>24</v>
      </c>
      <c r="Q81" s="29">
        <f t="shared" si="49"/>
        <v>7</v>
      </c>
      <c r="R81">
        <f t="shared" si="41"/>
        <v>28</v>
      </c>
      <c r="S81" s="29">
        <f t="shared" si="50"/>
        <v>6</v>
      </c>
      <c r="T81">
        <f t="shared" si="42"/>
        <v>24</v>
      </c>
      <c r="U81" s="29">
        <f t="shared" si="51"/>
        <v>0</v>
      </c>
      <c r="V81">
        <f t="shared" si="43"/>
        <v>0</v>
      </c>
      <c r="W81" s="17">
        <v>4</v>
      </c>
    </row>
    <row r="82" spans="1:23" ht="25.5" customHeight="1" thickBot="1">
      <c r="A82" s="16">
        <v>9</v>
      </c>
      <c r="B82" s="61" t="s">
        <v>58</v>
      </c>
      <c r="C82" s="29">
        <v>3</v>
      </c>
      <c r="D82" s="29">
        <v>5</v>
      </c>
      <c r="E82" s="29">
        <v>5</v>
      </c>
      <c r="F82" s="29">
        <v>3</v>
      </c>
      <c r="G82" s="29"/>
      <c r="H82" s="26">
        <f t="shared" si="44"/>
        <v>3</v>
      </c>
      <c r="I82" s="12">
        <f t="shared" si="45"/>
        <v>5</v>
      </c>
      <c r="J82" s="64">
        <v>4</v>
      </c>
      <c r="K82" s="12">
        <f t="shared" si="46"/>
        <v>32</v>
      </c>
      <c r="L82" s="54"/>
      <c r="M82" s="29">
        <f t="shared" si="47"/>
        <v>3</v>
      </c>
      <c r="N82">
        <f t="shared" si="39"/>
        <v>12</v>
      </c>
      <c r="O82" s="29">
        <f t="shared" si="48"/>
        <v>5</v>
      </c>
      <c r="P82">
        <f t="shared" si="40"/>
        <v>20</v>
      </c>
      <c r="Q82" s="29">
        <f t="shared" si="49"/>
        <v>5</v>
      </c>
      <c r="R82">
        <f t="shared" si="41"/>
        <v>20</v>
      </c>
      <c r="S82" s="29">
        <f t="shared" si="50"/>
        <v>3</v>
      </c>
      <c r="T82">
        <f t="shared" si="42"/>
        <v>12</v>
      </c>
      <c r="U82" s="29">
        <f t="shared" si="51"/>
        <v>0</v>
      </c>
      <c r="V82">
        <f t="shared" si="43"/>
        <v>0</v>
      </c>
      <c r="W82" s="17">
        <v>4</v>
      </c>
    </row>
    <row r="83" spans="1:23" ht="25.5" customHeight="1" thickBot="1">
      <c r="A83" s="16">
        <v>10</v>
      </c>
      <c r="B83" s="61" t="s">
        <v>59</v>
      </c>
      <c r="C83" s="29">
        <v>3</v>
      </c>
      <c r="D83" s="29">
        <v>5</v>
      </c>
      <c r="E83" s="29">
        <v>5</v>
      </c>
      <c r="F83" s="29">
        <v>5</v>
      </c>
      <c r="G83" s="29"/>
      <c r="H83" s="26">
        <f t="shared" si="44"/>
        <v>3</v>
      </c>
      <c r="I83" s="12">
        <f t="shared" si="45"/>
        <v>5</v>
      </c>
      <c r="J83" s="64">
        <v>4</v>
      </c>
      <c r="K83" s="12">
        <f t="shared" si="46"/>
        <v>40</v>
      </c>
      <c r="L83" s="54"/>
      <c r="M83" s="29">
        <f t="shared" si="47"/>
        <v>3</v>
      </c>
      <c r="N83">
        <f t="shared" si="39"/>
        <v>9</v>
      </c>
      <c r="O83" s="29">
        <f t="shared" si="48"/>
        <v>5</v>
      </c>
      <c r="P83">
        <f t="shared" si="40"/>
        <v>15</v>
      </c>
      <c r="Q83" s="29">
        <f t="shared" si="49"/>
        <v>5</v>
      </c>
      <c r="R83">
        <f t="shared" si="41"/>
        <v>15</v>
      </c>
      <c r="S83" s="29">
        <f t="shared" si="50"/>
        <v>5</v>
      </c>
      <c r="T83">
        <f t="shared" si="42"/>
        <v>15</v>
      </c>
      <c r="U83" s="29">
        <f t="shared" si="51"/>
        <v>0</v>
      </c>
      <c r="V83">
        <f t="shared" si="43"/>
        <v>0</v>
      </c>
      <c r="W83" s="17">
        <v>3</v>
      </c>
    </row>
    <row r="84" spans="1:23" ht="25.5" customHeight="1" thickBot="1">
      <c r="A84" s="16">
        <v>11</v>
      </c>
      <c r="B84" s="61" t="s">
        <v>60</v>
      </c>
      <c r="C84" s="29">
        <v>6</v>
      </c>
      <c r="D84" s="29">
        <v>6</v>
      </c>
      <c r="E84" s="29">
        <v>6</v>
      </c>
      <c r="F84" s="29">
        <v>6</v>
      </c>
      <c r="G84" s="29"/>
      <c r="H84" s="26">
        <f t="shared" si="44"/>
        <v>6</v>
      </c>
      <c r="I84" s="12">
        <f t="shared" si="45"/>
        <v>6</v>
      </c>
      <c r="J84" s="64">
        <v>4</v>
      </c>
      <c r="K84" s="12">
        <f t="shared" si="46"/>
        <v>48</v>
      </c>
      <c r="L84" s="54"/>
      <c r="M84" s="29">
        <f t="shared" si="47"/>
        <v>6</v>
      </c>
      <c r="N84">
        <f t="shared" si="39"/>
        <v>30</v>
      </c>
      <c r="O84" s="29">
        <f t="shared" si="48"/>
        <v>6</v>
      </c>
      <c r="P84">
        <f t="shared" si="40"/>
        <v>30</v>
      </c>
      <c r="Q84" s="29">
        <f t="shared" si="49"/>
        <v>6</v>
      </c>
      <c r="R84">
        <f t="shared" si="41"/>
        <v>30</v>
      </c>
      <c r="S84" s="29">
        <f t="shared" si="50"/>
        <v>6</v>
      </c>
      <c r="T84">
        <f t="shared" si="42"/>
        <v>30</v>
      </c>
      <c r="U84" s="29">
        <f t="shared" si="51"/>
        <v>0</v>
      </c>
      <c r="V84">
        <f t="shared" si="43"/>
        <v>0</v>
      </c>
      <c r="W84" s="17">
        <v>5</v>
      </c>
    </row>
    <row r="85" spans="1:23" ht="25.5" customHeight="1" thickBot="1">
      <c r="A85" s="16">
        <v>12</v>
      </c>
      <c r="B85" s="61" t="s">
        <v>61</v>
      </c>
      <c r="C85" s="29">
        <v>3</v>
      </c>
      <c r="D85" s="29">
        <v>5</v>
      </c>
      <c r="E85" s="29">
        <v>5</v>
      </c>
      <c r="F85" s="29">
        <v>4</v>
      </c>
      <c r="G85" s="29"/>
      <c r="H85" s="26">
        <f t="shared" si="44"/>
        <v>3</v>
      </c>
      <c r="I85" s="12">
        <f t="shared" si="45"/>
        <v>5</v>
      </c>
      <c r="J85" s="64">
        <v>3</v>
      </c>
      <c r="K85" s="12">
        <f t="shared" si="46"/>
        <v>27</v>
      </c>
      <c r="L85" s="54"/>
      <c r="M85" s="29">
        <f t="shared" si="47"/>
        <v>3</v>
      </c>
      <c r="N85">
        <f t="shared" si="39"/>
        <v>3</v>
      </c>
      <c r="O85" s="29">
        <f t="shared" si="48"/>
        <v>5</v>
      </c>
      <c r="P85">
        <f t="shared" si="40"/>
        <v>5</v>
      </c>
      <c r="Q85" s="29">
        <f t="shared" si="49"/>
        <v>5</v>
      </c>
      <c r="R85">
        <f t="shared" si="41"/>
        <v>5</v>
      </c>
      <c r="S85" s="29">
        <f t="shared" si="50"/>
        <v>4</v>
      </c>
      <c r="T85">
        <f t="shared" si="42"/>
        <v>4</v>
      </c>
      <c r="U85" s="29">
        <f t="shared" si="51"/>
        <v>0</v>
      </c>
      <c r="V85">
        <f t="shared" si="43"/>
        <v>0</v>
      </c>
      <c r="W85" s="17">
        <v>1</v>
      </c>
    </row>
    <row r="86" spans="1:23" ht="25.5" customHeight="1" thickBot="1">
      <c r="A86" s="16">
        <v>13</v>
      </c>
      <c r="B86" s="61" t="s">
        <v>62</v>
      </c>
      <c r="C86" s="29">
        <v>5</v>
      </c>
      <c r="D86" s="29">
        <v>5</v>
      </c>
      <c r="E86" s="29">
        <v>5</v>
      </c>
      <c r="F86" s="29">
        <v>5</v>
      </c>
      <c r="G86" s="29"/>
      <c r="H86" s="26">
        <f t="shared" si="44"/>
        <v>5</v>
      </c>
      <c r="I86" s="12">
        <f t="shared" si="45"/>
        <v>5</v>
      </c>
      <c r="J86" s="64">
        <v>4</v>
      </c>
      <c r="K86" s="12">
        <f t="shared" si="46"/>
        <v>40</v>
      </c>
      <c r="L86" s="54"/>
      <c r="M86" s="29">
        <f t="shared" si="47"/>
        <v>5</v>
      </c>
      <c r="N86">
        <f t="shared" si="39"/>
        <v>25</v>
      </c>
      <c r="O86" s="29">
        <f t="shared" si="48"/>
        <v>5</v>
      </c>
      <c r="P86">
        <f t="shared" si="40"/>
        <v>25</v>
      </c>
      <c r="Q86" s="29">
        <f t="shared" si="49"/>
        <v>5</v>
      </c>
      <c r="R86">
        <f t="shared" si="41"/>
        <v>25</v>
      </c>
      <c r="S86" s="29">
        <f t="shared" si="50"/>
        <v>5</v>
      </c>
      <c r="T86">
        <f t="shared" si="42"/>
        <v>25</v>
      </c>
      <c r="U86" s="29">
        <f t="shared" si="51"/>
        <v>0</v>
      </c>
      <c r="V86">
        <f t="shared" si="43"/>
        <v>0</v>
      </c>
      <c r="W86" s="17">
        <v>5</v>
      </c>
    </row>
    <row r="87" spans="1:23" ht="25.5" customHeight="1" thickBot="1">
      <c r="A87" s="16">
        <v>14</v>
      </c>
      <c r="B87" s="61" t="s">
        <v>63</v>
      </c>
      <c r="C87" s="29">
        <v>5</v>
      </c>
      <c r="D87" s="29">
        <v>5</v>
      </c>
      <c r="E87" s="29">
        <v>5</v>
      </c>
      <c r="F87" s="29">
        <v>6</v>
      </c>
      <c r="G87" s="29"/>
      <c r="H87" s="26">
        <f t="shared" si="44"/>
        <v>5</v>
      </c>
      <c r="I87" s="12">
        <f t="shared" si="45"/>
        <v>6</v>
      </c>
      <c r="J87" s="64">
        <v>3</v>
      </c>
      <c r="K87" s="12">
        <f t="shared" si="46"/>
        <v>30</v>
      </c>
      <c r="L87" s="54"/>
      <c r="M87" s="29">
        <f t="shared" si="47"/>
        <v>5</v>
      </c>
      <c r="N87">
        <f t="shared" si="39"/>
        <v>15</v>
      </c>
      <c r="O87" s="29">
        <f t="shared" si="48"/>
        <v>5</v>
      </c>
      <c r="P87">
        <f t="shared" si="40"/>
        <v>15</v>
      </c>
      <c r="Q87" s="29">
        <f t="shared" si="49"/>
        <v>5</v>
      </c>
      <c r="R87">
        <f t="shared" si="41"/>
        <v>15</v>
      </c>
      <c r="S87" s="29">
        <f t="shared" si="50"/>
        <v>6</v>
      </c>
      <c r="T87">
        <f t="shared" si="42"/>
        <v>18</v>
      </c>
      <c r="U87" s="29">
        <f t="shared" si="51"/>
        <v>0</v>
      </c>
      <c r="V87">
        <f t="shared" si="43"/>
        <v>0</v>
      </c>
      <c r="W87" s="17">
        <v>3</v>
      </c>
    </row>
    <row r="88" spans="1:23" ht="25.5" customHeight="1" thickBot="1">
      <c r="A88" s="16">
        <v>15</v>
      </c>
      <c r="B88" s="61" t="s">
        <v>64</v>
      </c>
      <c r="C88" s="29">
        <v>6</v>
      </c>
      <c r="D88" s="29">
        <v>6</v>
      </c>
      <c r="E88" s="29">
        <v>6</v>
      </c>
      <c r="F88" s="29">
        <v>6</v>
      </c>
      <c r="G88" s="29"/>
      <c r="H88" s="26">
        <f t="shared" si="44"/>
        <v>6</v>
      </c>
      <c r="I88" s="12">
        <f t="shared" si="45"/>
        <v>6</v>
      </c>
      <c r="J88" s="64">
        <v>4</v>
      </c>
      <c r="K88" s="12">
        <f t="shared" si="46"/>
        <v>48</v>
      </c>
      <c r="L88" s="54"/>
      <c r="M88" s="29">
        <f t="shared" si="47"/>
        <v>6</v>
      </c>
      <c r="N88">
        <f t="shared" si="39"/>
        <v>24</v>
      </c>
      <c r="O88" s="29">
        <f t="shared" si="48"/>
        <v>6</v>
      </c>
      <c r="P88">
        <f t="shared" si="40"/>
        <v>24</v>
      </c>
      <c r="Q88" s="29">
        <f t="shared" si="49"/>
        <v>6</v>
      </c>
      <c r="R88">
        <f t="shared" si="41"/>
        <v>24</v>
      </c>
      <c r="S88" s="29">
        <f t="shared" si="50"/>
        <v>6</v>
      </c>
      <c r="T88">
        <f t="shared" si="42"/>
        <v>24</v>
      </c>
      <c r="U88" s="29">
        <f t="shared" si="51"/>
        <v>0</v>
      </c>
      <c r="V88">
        <f t="shared" si="43"/>
        <v>0</v>
      </c>
      <c r="W88" s="17">
        <v>4</v>
      </c>
    </row>
    <row r="89" spans="1:23" ht="25.5" customHeight="1" thickBot="1">
      <c r="A89" s="16">
        <v>16</v>
      </c>
      <c r="B89" s="61" t="s">
        <v>65</v>
      </c>
      <c r="C89" s="29">
        <v>7</v>
      </c>
      <c r="D89" s="29">
        <v>7</v>
      </c>
      <c r="E89" s="29">
        <v>7</v>
      </c>
      <c r="F89" s="29">
        <v>7</v>
      </c>
      <c r="G89" s="29"/>
      <c r="H89" s="26">
        <f t="shared" si="44"/>
        <v>7</v>
      </c>
      <c r="I89" s="12">
        <f t="shared" si="45"/>
        <v>7</v>
      </c>
      <c r="J89" s="64">
        <v>1</v>
      </c>
      <c r="K89" s="12">
        <f t="shared" si="46"/>
        <v>14</v>
      </c>
      <c r="L89" s="54"/>
      <c r="M89" s="29">
        <f t="shared" si="47"/>
        <v>7</v>
      </c>
      <c r="N89">
        <f t="shared" si="39"/>
        <v>21</v>
      </c>
      <c r="O89" s="29">
        <f t="shared" si="48"/>
        <v>7</v>
      </c>
      <c r="P89">
        <f t="shared" si="40"/>
        <v>21</v>
      </c>
      <c r="Q89" s="29">
        <f t="shared" si="49"/>
        <v>7</v>
      </c>
      <c r="R89">
        <f t="shared" si="41"/>
        <v>21</v>
      </c>
      <c r="S89" s="29">
        <f t="shared" si="50"/>
        <v>7</v>
      </c>
      <c r="T89">
        <f t="shared" si="42"/>
        <v>21</v>
      </c>
      <c r="U89" s="29">
        <f t="shared" si="51"/>
        <v>0</v>
      </c>
      <c r="V89">
        <f t="shared" si="43"/>
        <v>0</v>
      </c>
      <c r="W89" s="17">
        <v>3</v>
      </c>
    </row>
    <row r="90" spans="1:23" ht="25.5" customHeight="1" thickBot="1">
      <c r="A90" s="16">
        <v>17</v>
      </c>
      <c r="B90" s="62" t="s">
        <v>66</v>
      </c>
      <c r="C90" s="29">
        <v>5</v>
      </c>
      <c r="D90" s="29">
        <v>5</v>
      </c>
      <c r="E90" s="29">
        <v>4</v>
      </c>
      <c r="F90" s="29">
        <v>4</v>
      </c>
      <c r="G90" s="29"/>
      <c r="H90" s="26">
        <f t="shared" si="44"/>
        <v>4</v>
      </c>
      <c r="I90" s="12">
        <f t="shared" si="45"/>
        <v>5</v>
      </c>
      <c r="J90" s="65">
        <v>4</v>
      </c>
      <c r="K90" s="12">
        <f t="shared" si="46"/>
        <v>36</v>
      </c>
      <c r="L90" s="54"/>
      <c r="M90" s="29">
        <f t="shared" si="47"/>
        <v>5</v>
      </c>
      <c r="N90">
        <f t="shared" si="39"/>
        <v>20</v>
      </c>
      <c r="O90" s="29">
        <f t="shared" si="48"/>
        <v>5</v>
      </c>
      <c r="P90">
        <f t="shared" si="40"/>
        <v>20</v>
      </c>
      <c r="Q90" s="29">
        <f t="shared" si="49"/>
        <v>4</v>
      </c>
      <c r="R90">
        <f t="shared" si="41"/>
        <v>16</v>
      </c>
      <c r="S90" s="29">
        <f>F90</f>
        <v>4</v>
      </c>
      <c r="T90">
        <f t="shared" si="42"/>
        <v>16</v>
      </c>
      <c r="U90" s="29">
        <f t="shared" si="51"/>
        <v>0</v>
      </c>
      <c r="V90">
        <f t="shared" si="43"/>
        <v>0</v>
      </c>
      <c r="W90" s="17">
        <v>4</v>
      </c>
    </row>
    <row r="91" spans="1:22" ht="25.5" customHeight="1">
      <c r="A91" s="18"/>
      <c r="B91" s="18"/>
      <c r="C91" s="56">
        <f>N91</f>
        <v>344</v>
      </c>
      <c r="D91" s="57">
        <f>P91</f>
        <v>337</v>
      </c>
      <c r="E91" s="57">
        <f>R91</f>
        <v>343</v>
      </c>
      <c r="F91" s="57">
        <f>T91</f>
        <v>327</v>
      </c>
      <c r="G91" s="57">
        <f>V91</f>
        <v>0</v>
      </c>
      <c r="H91" s="75" t="s">
        <v>8</v>
      </c>
      <c r="I91" s="76"/>
      <c r="J91" s="77"/>
      <c r="K91" s="20">
        <f>SUM(K74:K90)</f>
        <v>666</v>
      </c>
      <c r="L91" s="54">
        <f>K91/2</f>
        <v>333</v>
      </c>
      <c r="M91" s="19"/>
      <c r="N91">
        <f>SUM(N74:N90)</f>
        <v>344</v>
      </c>
      <c r="P91">
        <f>SUM(P74:P90)</f>
        <v>337</v>
      </c>
      <c r="R91">
        <f>SUM(R74:R90)</f>
        <v>343</v>
      </c>
      <c r="T91">
        <f>SUM(T74:T90)</f>
        <v>327</v>
      </c>
      <c r="V91">
        <f>SUM(V74:V90)</f>
        <v>0</v>
      </c>
    </row>
    <row r="92" spans="1:23" ht="12.75">
      <c r="A92" s="6"/>
      <c r="B92" s="6"/>
      <c r="C92" s="58">
        <f>N92-1</f>
        <v>0.033033033033033066</v>
      </c>
      <c r="D92" s="59">
        <f>P92-1</f>
        <v>0.012012012012011963</v>
      </c>
      <c r="E92" s="59">
        <f>R92-1</f>
        <v>0.03003003003003002</v>
      </c>
      <c r="F92" s="59">
        <f>T92-1</f>
        <v>-0.018018018018018056</v>
      </c>
      <c r="G92" s="59">
        <f>V92-1</f>
        <v>-1</v>
      </c>
      <c r="H92" s="6"/>
      <c r="I92" s="6"/>
      <c r="J92" s="6"/>
      <c r="K92" s="6"/>
      <c r="L92" s="54"/>
      <c r="M92" s="5"/>
      <c r="N92" s="55">
        <f>N91/L91</f>
        <v>1.033033033033033</v>
      </c>
      <c r="O92" s="6"/>
      <c r="P92" s="55">
        <f>P91/L91</f>
        <v>1.012012012012012</v>
      </c>
      <c r="Q92" s="6"/>
      <c r="R92" s="55">
        <f>R91/L91</f>
        <v>1.03003003003003</v>
      </c>
      <c r="S92" s="6"/>
      <c r="T92" s="55">
        <f>T91/L91</f>
        <v>0.9819819819819819</v>
      </c>
      <c r="U92" s="6"/>
      <c r="V92" s="55">
        <f>V91/L91</f>
        <v>0</v>
      </c>
      <c r="W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26"/>
  <sheetViews>
    <sheetView zoomScalePageLayoutView="0" workbookViewId="0" topLeftCell="A60">
      <selection activeCell="F91" sqref="F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6.875" style="1" bestFit="1" customWidth="1"/>
    <col min="4" max="6" width="7.625" style="0" bestFit="1" customWidth="1"/>
    <col min="7" max="7" width="5.75390625" style="0" hidden="1" customWidth="1"/>
    <col min="8" max="8" width="3.75390625" style="0" bestFit="1" customWidth="1"/>
    <col min="9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74" t="str">
        <f>'Итоговая таблица'!A1</f>
        <v>Весенний Кубок 2014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67</v>
      </c>
      <c r="L2" s="6"/>
    </row>
    <row r="3" spans="1:12" ht="26.25" thickBot="1">
      <c r="A3" s="7">
        <f>'Итоговая таблица'!A9</f>
        <v>18</v>
      </c>
      <c r="B3" s="31" t="str">
        <f>'Итоговая таблица'!B9</f>
        <v>Синдаров Руслан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23" s="2" customFormat="1" ht="12.75" thickBot="1">
      <c r="A4" s="14" t="s">
        <v>0</v>
      </c>
      <c r="B4" s="21" t="s">
        <v>3</v>
      </c>
      <c r="C4" s="28" t="str">
        <f>'[1]Итоговая таблица'!$C$32</f>
        <v>№1</v>
      </c>
      <c r="D4" s="28" t="str">
        <f>'[1]Итоговая таблица'!$C$33</f>
        <v>№2</v>
      </c>
      <c r="E4" s="28" t="str">
        <f>'[1]Итоговая таблица'!$C$34</f>
        <v>№3</v>
      </c>
      <c r="F4" s="28" t="str">
        <f>'[1]Итоговая таблица'!$C$35</f>
        <v>№4</v>
      </c>
      <c r="G4" s="28" t="str">
        <f>'[1]Итоговая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53"/>
      <c r="M4" s="28" t="str">
        <f>'[1]Итоговая таблица'!$C$32</f>
        <v>№1</v>
      </c>
      <c r="O4" s="28" t="str">
        <f>'[1]Итоговая таблица'!$C$33</f>
        <v>№2</v>
      </c>
      <c r="Q4" s="28" t="str">
        <f>'[1]Итоговая таблица'!$C$34</f>
        <v>№3</v>
      </c>
      <c r="S4" s="28" t="str">
        <f>'[1]Итоговая таблица'!$C$35</f>
        <v>№4</v>
      </c>
      <c r="U4" s="28" t="str">
        <f>'[1]Итоговая таблица'!$C$36</f>
        <v>№5</v>
      </c>
      <c r="W4" s="15" t="s">
        <v>4</v>
      </c>
    </row>
    <row r="5" spans="1:23" ht="25.5" customHeight="1" thickBot="1">
      <c r="A5" s="16">
        <v>1</v>
      </c>
      <c r="B5" s="60" t="s">
        <v>50</v>
      </c>
      <c r="C5" s="29">
        <v>7</v>
      </c>
      <c r="D5" s="29">
        <v>7</v>
      </c>
      <c r="E5" s="29">
        <v>8</v>
      </c>
      <c r="F5" s="29">
        <v>7</v>
      </c>
      <c r="G5" s="29"/>
      <c r="H5" s="26">
        <f>MIN(C5:F5)</f>
        <v>7</v>
      </c>
      <c r="I5" s="12">
        <f>MAX(C5:F5)</f>
        <v>8</v>
      </c>
      <c r="J5" s="63">
        <v>3</v>
      </c>
      <c r="K5" s="12">
        <f>(C5+D5+E5+F5-H5-I5)*J5</f>
        <v>42</v>
      </c>
      <c r="L5" s="54"/>
      <c r="M5" s="29">
        <f>C5</f>
        <v>7</v>
      </c>
      <c r="N5">
        <f aca="true" t="shared" si="0" ref="N5:N21">M5*W5</f>
        <v>21</v>
      </c>
      <c r="O5" s="29">
        <f>D5</f>
        <v>7</v>
      </c>
      <c r="P5">
        <f aca="true" t="shared" si="1" ref="P5:P21">O5*W5</f>
        <v>21</v>
      </c>
      <c r="Q5" s="29">
        <f>E5</f>
        <v>8</v>
      </c>
      <c r="R5">
        <f aca="true" t="shared" si="2" ref="R5:R21">Q5*W5</f>
        <v>24</v>
      </c>
      <c r="S5" s="29">
        <f>F5</f>
        <v>7</v>
      </c>
      <c r="T5">
        <f aca="true" t="shared" si="3" ref="T5:T21">S5*W5</f>
        <v>21</v>
      </c>
      <c r="U5" s="29">
        <f>G5</f>
        <v>0</v>
      </c>
      <c r="V5">
        <f aca="true" t="shared" si="4" ref="V5:V21">U5*W5</f>
        <v>0</v>
      </c>
      <c r="W5" s="17">
        <v>3</v>
      </c>
    </row>
    <row r="6" spans="1:23" ht="25.5" customHeight="1" thickBot="1">
      <c r="A6" s="16">
        <v>2</v>
      </c>
      <c r="B6" s="61" t="s">
        <v>51</v>
      </c>
      <c r="C6" s="29">
        <v>7</v>
      </c>
      <c r="D6" s="29">
        <v>7</v>
      </c>
      <c r="E6" s="29">
        <v>7</v>
      </c>
      <c r="F6" s="29">
        <v>7</v>
      </c>
      <c r="G6" s="29"/>
      <c r="H6" s="26">
        <f aca="true" t="shared" si="5" ref="H6:H21">MIN(C6:F6)</f>
        <v>7</v>
      </c>
      <c r="I6" s="12">
        <f aca="true" t="shared" si="6" ref="I6:I21">MAX(C6:F6)</f>
        <v>7</v>
      </c>
      <c r="J6" s="64">
        <v>3</v>
      </c>
      <c r="K6" s="12">
        <f aca="true" t="shared" si="7" ref="K6:K21">(C6+D6+E6+F6-H6-I6)*J6</f>
        <v>42</v>
      </c>
      <c r="L6" s="54"/>
      <c r="M6" s="29">
        <f aca="true" t="shared" si="8" ref="M6:M21">C6</f>
        <v>7</v>
      </c>
      <c r="N6">
        <f t="shared" si="0"/>
        <v>21</v>
      </c>
      <c r="O6" s="29">
        <f aca="true" t="shared" si="9" ref="O6:O21">D6</f>
        <v>7</v>
      </c>
      <c r="P6">
        <f t="shared" si="1"/>
        <v>21</v>
      </c>
      <c r="Q6" s="29">
        <f aca="true" t="shared" si="10" ref="Q6:Q21">E6</f>
        <v>7</v>
      </c>
      <c r="R6">
        <f t="shared" si="2"/>
        <v>21</v>
      </c>
      <c r="S6" s="29">
        <f aca="true" t="shared" si="11" ref="S6:S20">F6</f>
        <v>7</v>
      </c>
      <c r="T6">
        <f t="shared" si="3"/>
        <v>21</v>
      </c>
      <c r="U6" s="29">
        <f aca="true" t="shared" si="12" ref="U6:U21">G6</f>
        <v>0</v>
      </c>
      <c r="V6">
        <f t="shared" si="4"/>
        <v>0</v>
      </c>
      <c r="W6" s="17">
        <v>3</v>
      </c>
    </row>
    <row r="7" spans="1:23" ht="25.5" customHeight="1" thickBot="1">
      <c r="A7" s="16">
        <v>3</v>
      </c>
      <c r="B7" s="61" t="s">
        <v>52</v>
      </c>
      <c r="C7" s="29">
        <v>6</v>
      </c>
      <c r="D7" s="29">
        <v>6</v>
      </c>
      <c r="E7" s="29">
        <v>7</v>
      </c>
      <c r="F7" s="29">
        <v>7</v>
      </c>
      <c r="G7" s="29"/>
      <c r="H7" s="26">
        <f t="shared" si="5"/>
        <v>6</v>
      </c>
      <c r="I7" s="12">
        <f t="shared" si="6"/>
        <v>7</v>
      </c>
      <c r="J7" s="64">
        <v>5</v>
      </c>
      <c r="K7" s="12">
        <f t="shared" si="7"/>
        <v>65</v>
      </c>
      <c r="L7" s="54"/>
      <c r="M7" s="29">
        <f t="shared" si="8"/>
        <v>6</v>
      </c>
      <c r="N7">
        <f t="shared" si="0"/>
        <v>24</v>
      </c>
      <c r="O7" s="29">
        <f t="shared" si="9"/>
        <v>6</v>
      </c>
      <c r="P7">
        <f t="shared" si="1"/>
        <v>24</v>
      </c>
      <c r="Q7" s="29">
        <f t="shared" si="10"/>
        <v>7</v>
      </c>
      <c r="R7">
        <f t="shared" si="2"/>
        <v>28</v>
      </c>
      <c r="S7" s="29">
        <f t="shared" si="11"/>
        <v>7</v>
      </c>
      <c r="T7">
        <f t="shared" si="3"/>
        <v>28</v>
      </c>
      <c r="U7" s="29">
        <f t="shared" si="12"/>
        <v>0</v>
      </c>
      <c r="V7">
        <f t="shared" si="4"/>
        <v>0</v>
      </c>
      <c r="W7" s="17">
        <v>4</v>
      </c>
    </row>
    <row r="8" spans="1:23" ht="25.5" customHeight="1" thickBot="1">
      <c r="A8" s="16">
        <v>4</v>
      </c>
      <c r="B8" s="61" t="s">
        <v>53</v>
      </c>
      <c r="C8" s="29">
        <v>7</v>
      </c>
      <c r="D8" s="29">
        <v>8</v>
      </c>
      <c r="E8" s="29">
        <v>7</v>
      </c>
      <c r="F8" s="29">
        <v>7</v>
      </c>
      <c r="G8" s="29"/>
      <c r="H8" s="26">
        <f t="shared" si="5"/>
        <v>7</v>
      </c>
      <c r="I8" s="12">
        <f t="shared" si="6"/>
        <v>8</v>
      </c>
      <c r="J8" s="64">
        <v>2</v>
      </c>
      <c r="K8" s="12">
        <f t="shared" si="7"/>
        <v>28</v>
      </c>
      <c r="L8" s="54"/>
      <c r="M8" s="29">
        <f t="shared" si="8"/>
        <v>7</v>
      </c>
      <c r="N8">
        <f t="shared" si="0"/>
        <v>21</v>
      </c>
      <c r="O8" s="29">
        <f t="shared" si="9"/>
        <v>8</v>
      </c>
      <c r="P8">
        <f t="shared" si="1"/>
        <v>24</v>
      </c>
      <c r="Q8" s="29">
        <f t="shared" si="10"/>
        <v>7</v>
      </c>
      <c r="R8">
        <f t="shared" si="2"/>
        <v>21</v>
      </c>
      <c r="S8" s="29">
        <f t="shared" si="11"/>
        <v>7</v>
      </c>
      <c r="T8">
        <f t="shared" si="3"/>
        <v>21</v>
      </c>
      <c r="U8" s="29">
        <f t="shared" si="12"/>
        <v>0</v>
      </c>
      <c r="V8">
        <f t="shared" si="4"/>
        <v>0</v>
      </c>
      <c r="W8" s="17">
        <v>3</v>
      </c>
    </row>
    <row r="9" spans="1:23" ht="25.5" customHeight="1" thickBot="1">
      <c r="A9" s="16">
        <v>5</v>
      </c>
      <c r="B9" s="61" t="s">
        <v>54</v>
      </c>
      <c r="C9" s="29">
        <v>7</v>
      </c>
      <c r="D9" s="29">
        <v>6</v>
      </c>
      <c r="E9" s="29">
        <v>7</v>
      </c>
      <c r="F9" s="29">
        <v>6</v>
      </c>
      <c r="G9" s="29"/>
      <c r="H9" s="26">
        <f t="shared" si="5"/>
        <v>6</v>
      </c>
      <c r="I9" s="12">
        <f t="shared" si="6"/>
        <v>7</v>
      </c>
      <c r="J9" s="64">
        <v>5</v>
      </c>
      <c r="K9" s="12">
        <f t="shared" si="7"/>
        <v>65</v>
      </c>
      <c r="L9" s="54"/>
      <c r="M9" s="29">
        <f t="shared" si="8"/>
        <v>7</v>
      </c>
      <c r="N9">
        <f t="shared" si="0"/>
        <v>28</v>
      </c>
      <c r="O9" s="29">
        <f t="shared" si="9"/>
        <v>6</v>
      </c>
      <c r="P9">
        <f t="shared" si="1"/>
        <v>24</v>
      </c>
      <c r="Q9" s="29">
        <f t="shared" si="10"/>
        <v>7</v>
      </c>
      <c r="R9">
        <f t="shared" si="2"/>
        <v>28</v>
      </c>
      <c r="S9" s="29">
        <f t="shared" si="11"/>
        <v>6</v>
      </c>
      <c r="T9">
        <f t="shared" si="3"/>
        <v>24</v>
      </c>
      <c r="U9" s="29">
        <f t="shared" si="12"/>
        <v>0</v>
      </c>
      <c r="V9">
        <f t="shared" si="4"/>
        <v>0</v>
      </c>
      <c r="W9" s="17">
        <v>4</v>
      </c>
    </row>
    <row r="10" spans="1:23" ht="25.5" customHeight="1" thickBot="1">
      <c r="A10" s="16">
        <v>6</v>
      </c>
      <c r="B10" s="61" t="s">
        <v>55</v>
      </c>
      <c r="C10" s="29">
        <v>7</v>
      </c>
      <c r="D10" s="29">
        <v>7</v>
      </c>
      <c r="E10" s="29">
        <v>7</v>
      </c>
      <c r="F10" s="29">
        <v>7</v>
      </c>
      <c r="G10" s="29"/>
      <c r="H10" s="26">
        <f t="shared" si="5"/>
        <v>7</v>
      </c>
      <c r="I10" s="12">
        <f t="shared" si="6"/>
        <v>7</v>
      </c>
      <c r="J10" s="64">
        <v>2</v>
      </c>
      <c r="K10" s="12">
        <f t="shared" si="7"/>
        <v>28</v>
      </c>
      <c r="L10" s="54"/>
      <c r="M10" s="29">
        <f t="shared" si="8"/>
        <v>7</v>
      </c>
      <c r="N10">
        <f t="shared" si="0"/>
        <v>14</v>
      </c>
      <c r="O10" s="29">
        <f t="shared" si="9"/>
        <v>7</v>
      </c>
      <c r="P10">
        <f t="shared" si="1"/>
        <v>14</v>
      </c>
      <c r="Q10" s="29">
        <f t="shared" si="10"/>
        <v>7</v>
      </c>
      <c r="R10">
        <f t="shared" si="2"/>
        <v>14</v>
      </c>
      <c r="S10" s="29">
        <f t="shared" si="11"/>
        <v>7</v>
      </c>
      <c r="T10">
        <f t="shared" si="3"/>
        <v>14</v>
      </c>
      <c r="U10" s="29">
        <f t="shared" si="12"/>
        <v>0</v>
      </c>
      <c r="V10">
        <f t="shared" si="4"/>
        <v>0</v>
      </c>
      <c r="W10" s="17">
        <v>2</v>
      </c>
    </row>
    <row r="11" spans="1:23" ht="25.5" customHeight="1" thickBot="1">
      <c r="A11" s="16">
        <v>7</v>
      </c>
      <c r="B11" s="61" t="s">
        <v>56</v>
      </c>
      <c r="C11" s="29">
        <v>0</v>
      </c>
      <c r="D11" s="29">
        <v>0</v>
      </c>
      <c r="E11" s="29">
        <v>0</v>
      </c>
      <c r="F11" s="29">
        <v>0</v>
      </c>
      <c r="G11" s="29"/>
      <c r="H11" s="26">
        <f t="shared" si="5"/>
        <v>0</v>
      </c>
      <c r="I11" s="12">
        <f t="shared" si="6"/>
        <v>0</v>
      </c>
      <c r="J11" s="64">
        <v>5</v>
      </c>
      <c r="K11" s="12">
        <f t="shared" si="7"/>
        <v>0</v>
      </c>
      <c r="L11" s="54"/>
      <c r="M11" s="29">
        <f t="shared" si="8"/>
        <v>0</v>
      </c>
      <c r="N11">
        <f t="shared" si="0"/>
        <v>0</v>
      </c>
      <c r="O11" s="29">
        <f t="shared" si="9"/>
        <v>0</v>
      </c>
      <c r="P11">
        <f t="shared" si="1"/>
        <v>0</v>
      </c>
      <c r="Q11" s="29">
        <f t="shared" si="10"/>
        <v>0</v>
      </c>
      <c r="R11">
        <f t="shared" si="2"/>
        <v>0</v>
      </c>
      <c r="S11" s="29">
        <f t="shared" si="11"/>
        <v>0</v>
      </c>
      <c r="T11">
        <f t="shared" si="3"/>
        <v>0</v>
      </c>
      <c r="U11" s="29">
        <f t="shared" si="12"/>
        <v>0</v>
      </c>
      <c r="V11">
        <f t="shared" si="4"/>
        <v>0</v>
      </c>
      <c r="W11" s="17">
        <v>5</v>
      </c>
    </row>
    <row r="12" spans="1:23" ht="25.5" customHeight="1" thickBot="1">
      <c r="A12" s="16">
        <v>8</v>
      </c>
      <c r="B12" s="61" t="s">
        <v>57</v>
      </c>
      <c r="C12" s="29">
        <v>7</v>
      </c>
      <c r="D12" s="29">
        <v>7</v>
      </c>
      <c r="E12" s="29">
        <v>7</v>
      </c>
      <c r="F12" s="29">
        <v>7</v>
      </c>
      <c r="G12" s="29"/>
      <c r="H12" s="26">
        <f t="shared" si="5"/>
        <v>7</v>
      </c>
      <c r="I12" s="12">
        <f t="shared" si="6"/>
        <v>7</v>
      </c>
      <c r="J12" s="64">
        <v>4</v>
      </c>
      <c r="K12" s="12">
        <f t="shared" si="7"/>
        <v>56</v>
      </c>
      <c r="L12" s="54"/>
      <c r="M12" s="29">
        <f t="shared" si="8"/>
        <v>7</v>
      </c>
      <c r="N12">
        <f t="shared" si="0"/>
        <v>28</v>
      </c>
      <c r="O12" s="29">
        <f t="shared" si="9"/>
        <v>7</v>
      </c>
      <c r="P12">
        <f t="shared" si="1"/>
        <v>28</v>
      </c>
      <c r="Q12" s="29">
        <f t="shared" si="10"/>
        <v>7</v>
      </c>
      <c r="R12">
        <f t="shared" si="2"/>
        <v>28</v>
      </c>
      <c r="S12" s="29">
        <f t="shared" si="11"/>
        <v>7</v>
      </c>
      <c r="T12">
        <f t="shared" si="3"/>
        <v>28</v>
      </c>
      <c r="U12" s="29">
        <f t="shared" si="12"/>
        <v>0</v>
      </c>
      <c r="V12">
        <f t="shared" si="4"/>
        <v>0</v>
      </c>
      <c r="W12" s="17">
        <v>4</v>
      </c>
    </row>
    <row r="13" spans="1:23" ht="25.5" customHeight="1" thickBot="1">
      <c r="A13" s="16">
        <v>9</v>
      </c>
      <c r="B13" s="61" t="s">
        <v>58</v>
      </c>
      <c r="C13" s="29">
        <v>7</v>
      </c>
      <c r="D13" s="29">
        <v>6</v>
      </c>
      <c r="E13" s="29">
        <v>7</v>
      </c>
      <c r="F13" s="29">
        <v>5</v>
      </c>
      <c r="G13" s="29"/>
      <c r="H13" s="26">
        <f t="shared" si="5"/>
        <v>5</v>
      </c>
      <c r="I13" s="12">
        <f t="shared" si="6"/>
        <v>7</v>
      </c>
      <c r="J13" s="64">
        <v>4</v>
      </c>
      <c r="K13" s="12">
        <f t="shared" si="7"/>
        <v>52</v>
      </c>
      <c r="L13" s="54"/>
      <c r="M13" s="29">
        <f t="shared" si="8"/>
        <v>7</v>
      </c>
      <c r="N13">
        <f t="shared" si="0"/>
        <v>28</v>
      </c>
      <c r="O13" s="29">
        <f t="shared" si="9"/>
        <v>6</v>
      </c>
      <c r="P13">
        <f t="shared" si="1"/>
        <v>24</v>
      </c>
      <c r="Q13" s="29">
        <f t="shared" si="10"/>
        <v>7</v>
      </c>
      <c r="R13">
        <f t="shared" si="2"/>
        <v>28</v>
      </c>
      <c r="S13" s="29">
        <f t="shared" si="11"/>
        <v>5</v>
      </c>
      <c r="T13">
        <f t="shared" si="3"/>
        <v>20</v>
      </c>
      <c r="U13" s="29">
        <f t="shared" si="12"/>
        <v>0</v>
      </c>
      <c r="V13">
        <f t="shared" si="4"/>
        <v>0</v>
      </c>
      <c r="W13" s="17">
        <v>4</v>
      </c>
    </row>
    <row r="14" spans="1:23" ht="25.5" customHeight="1" thickBot="1">
      <c r="A14" s="16">
        <v>10</v>
      </c>
      <c r="B14" s="61" t="s">
        <v>59</v>
      </c>
      <c r="C14" s="29">
        <v>8</v>
      </c>
      <c r="D14" s="29">
        <v>7</v>
      </c>
      <c r="E14" s="29">
        <v>6</v>
      </c>
      <c r="F14" s="29">
        <v>7</v>
      </c>
      <c r="G14" s="29"/>
      <c r="H14" s="26">
        <f t="shared" si="5"/>
        <v>6</v>
      </c>
      <c r="I14" s="12">
        <f t="shared" si="6"/>
        <v>8</v>
      </c>
      <c r="J14" s="64">
        <v>4</v>
      </c>
      <c r="K14" s="12">
        <f t="shared" si="7"/>
        <v>56</v>
      </c>
      <c r="L14" s="54"/>
      <c r="M14" s="29">
        <f t="shared" si="8"/>
        <v>8</v>
      </c>
      <c r="N14">
        <f t="shared" si="0"/>
        <v>24</v>
      </c>
      <c r="O14" s="29">
        <f t="shared" si="9"/>
        <v>7</v>
      </c>
      <c r="P14">
        <f t="shared" si="1"/>
        <v>21</v>
      </c>
      <c r="Q14" s="29">
        <f t="shared" si="10"/>
        <v>6</v>
      </c>
      <c r="R14">
        <f t="shared" si="2"/>
        <v>18</v>
      </c>
      <c r="S14" s="29">
        <f t="shared" si="11"/>
        <v>7</v>
      </c>
      <c r="T14">
        <f t="shared" si="3"/>
        <v>21</v>
      </c>
      <c r="U14" s="29">
        <f t="shared" si="12"/>
        <v>0</v>
      </c>
      <c r="V14">
        <f t="shared" si="4"/>
        <v>0</v>
      </c>
      <c r="W14" s="17">
        <v>3</v>
      </c>
    </row>
    <row r="15" spans="1:23" ht="25.5" customHeight="1" thickBot="1">
      <c r="A15" s="16">
        <v>11</v>
      </c>
      <c r="B15" s="61" t="s">
        <v>60</v>
      </c>
      <c r="C15" s="29">
        <v>7</v>
      </c>
      <c r="D15" s="29">
        <v>6</v>
      </c>
      <c r="E15" s="29">
        <v>7</v>
      </c>
      <c r="F15" s="29">
        <v>6</v>
      </c>
      <c r="G15" s="29"/>
      <c r="H15" s="26">
        <f t="shared" si="5"/>
        <v>6</v>
      </c>
      <c r="I15" s="12">
        <f t="shared" si="6"/>
        <v>7</v>
      </c>
      <c r="J15" s="64">
        <v>4</v>
      </c>
      <c r="K15" s="12">
        <f t="shared" si="7"/>
        <v>52</v>
      </c>
      <c r="L15" s="54"/>
      <c r="M15" s="29">
        <f t="shared" si="8"/>
        <v>7</v>
      </c>
      <c r="N15">
        <f t="shared" si="0"/>
        <v>35</v>
      </c>
      <c r="O15" s="29">
        <f t="shared" si="9"/>
        <v>6</v>
      </c>
      <c r="P15">
        <f t="shared" si="1"/>
        <v>30</v>
      </c>
      <c r="Q15" s="29">
        <f t="shared" si="10"/>
        <v>7</v>
      </c>
      <c r="R15">
        <f t="shared" si="2"/>
        <v>35</v>
      </c>
      <c r="S15" s="29">
        <f t="shared" si="11"/>
        <v>6</v>
      </c>
      <c r="T15">
        <f t="shared" si="3"/>
        <v>30</v>
      </c>
      <c r="U15" s="29">
        <f t="shared" si="12"/>
        <v>0</v>
      </c>
      <c r="V15">
        <f t="shared" si="4"/>
        <v>0</v>
      </c>
      <c r="W15" s="17">
        <v>5</v>
      </c>
    </row>
    <row r="16" spans="1:23" ht="25.5" customHeight="1" thickBot="1">
      <c r="A16" s="16">
        <v>12</v>
      </c>
      <c r="B16" s="61" t="s">
        <v>61</v>
      </c>
      <c r="C16" s="29">
        <v>7</v>
      </c>
      <c r="D16" s="29">
        <v>7</v>
      </c>
      <c r="E16" s="29">
        <v>7</v>
      </c>
      <c r="F16" s="29">
        <v>7</v>
      </c>
      <c r="G16" s="29"/>
      <c r="H16" s="26">
        <f t="shared" si="5"/>
        <v>7</v>
      </c>
      <c r="I16" s="12">
        <f t="shared" si="6"/>
        <v>7</v>
      </c>
      <c r="J16" s="64">
        <v>3</v>
      </c>
      <c r="K16" s="12">
        <f t="shared" si="7"/>
        <v>42</v>
      </c>
      <c r="L16" s="54"/>
      <c r="M16" s="29">
        <f t="shared" si="8"/>
        <v>7</v>
      </c>
      <c r="N16">
        <f t="shared" si="0"/>
        <v>7</v>
      </c>
      <c r="O16" s="29">
        <f t="shared" si="9"/>
        <v>7</v>
      </c>
      <c r="P16">
        <f t="shared" si="1"/>
        <v>7</v>
      </c>
      <c r="Q16" s="29">
        <f t="shared" si="10"/>
        <v>7</v>
      </c>
      <c r="R16">
        <f t="shared" si="2"/>
        <v>7</v>
      </c>
      <c r="S16" s="29">
        <f t="shared" si="11"/>
        <v>7</v>
      </c>
      <c r="T16">
        <f t="shared" si="3"/>
        <v>7</v>
      </c>
      <c r="U16" s="29">
        <f t="shared" si="12"/>
        <v>0</v>
      </c>
      <c r="V16">
        <f t="shared" si="4"/>
        <v>0</v>
      </c>
      <c r="W16" s="17">
        <v>1</v>
      </c>
    </row>
    <row r="17" spans="1:23" ht="25.5" customHeight="1" thickBot="1">
      <c r="A17" s="16">
        <v>13</v>
      </c>
      <c r="B17" s="61" t="s">
        <v>62</v>
      </c>
      <c r="C17" s="29">
        <v>6</v>
      </c>
      <c r="D17" s="29">
        <v>7</v>
      </c>
      <c r="E17" s="29">
        <v>7</v>
      </c>
      <c r="F17" s="29">
        <v>7</v>
      </c>
      <c r="G17" s="29"/>
      <c r="H17" s="26">
        <f t="shared" si="5"/>
        <v>6</v>
      </c>
      <c r="I17" s="12">
        <f t="shared" si="6"/>
        <v>7</v>
      </c>
      <c r="J17" s="64">
        <v>4</v>
      </c>
      <c r="K17" s="12">
        <f t="shared" si="7"/>
        <v>56</v>
      </c>
      <c r="L17" s="54"/>
      <c r="M17" s="29">
        <f t="shared" si="8"/>
        <v>6</v>
      </c>
      <c r="N17">
        <f t="shared" si="0"/>
        <v>30</v>
      </c>
      <c r="O17" s="29">
        <f t="shared" si="9"/>
        <v>7</v>
      </c>
      <c r="P17">
        <f t="shared" si="1"/>
        <v>35</v>
      </c>
      <c r="Q17" s="29">
        <f t="shared" si="10"/>
        <v>7</v>
      </c>
      <c r="R17">
        <f t="shared" si="2"/>
        <v>35</v>
      </c>
      <c r="S17" s="29">
        <f t="shared" si="11"/>
        <v>7</v>
      </c>
      <c r="T17">
        <f t="shared" si="3"/>
        <v>35</v>
      </c>
      <c r="U17" s="29">
        <f t="shared" si="12"/>
        <v>0</v>
      </c>
      <c r="V17">
        <f t="shared" si="4"/>
        <v>0</v>
      </c>
      <c r="W17" s="17">
        <v>5</v>
      </c>
    </row>
    <row r="18" spans="1:23" ht="25.5" customHeight="1" thickBot="1">
      <c r="A18" s="16">
        <v>14</v>
      </c>
      <c r="B18" s="61" t="s">
        <v>63</v>
      </c>
      <c r="C18" s="29">
        <v>7</v>
      </c>
      <c r="D18" s="29">
        <v>7</v>
      </c>
      <c r="E18" s="29">
        <v>7</v>
      </c>
      <c r="F18" s="29">
        <v>7</v>
      </c>
      <c r="G18" s="29"/>
      <c r="H18" s="26">
        <f t="shared" si="5"/>
        <v>7</v>
      </c>
      <c r="I18" s="12">
        <f t="shared" si="6"/>
        <v>7</v>
      </c>
      <c r="J18" s="64">
        <v>3</v>
      </c>
      <c r="K18" s="12">
        <f t="shared" si="7"/>
        <v>42</v>
      </c>
      <c r="L18" s="54"/>
      <c r="M18" s="29">
        <f t="shared" si="8"/>
        <v>7</v>
      </c>
      <c r="N18">
        <f t="shared" si="0"/>
        <v>21</v>
      </c>
      <c r="O18" s="29">
        <f t="shared" si="9"/>
        <v>7</v>
      </c>
      <c r="P18">
        <f t="shared" si="1"/>
        <v>21</v>
      </c>
      <c r="Q18" s="29">
        <f t="shared" si="10"/>
        <v>7</v>
      </c>
      <c r="R18">
        <f t="shared" si="2"/>
        <v>21</v>
      </c>
      <c r="S18" s="29">
        <f t="shared" si="11"/>
        <v>7</v>
      </c>
      <c r="T18">
        <f t="shared" si="3"/>
        <v>21</v>
      </c>
      <c r="U18" s="29">
        <f t="shared" si="12"/>
        <v>0</v>
      </c>
      <c r="V18">
        <f t="shared" si="4"/>
        <v>0</v>
      </c>
      <c r="W18" s="17">
        <v>3</v>
      </c>
    </row>
    <row r="19" spans="1:23" ht="25.5" customHeight="1" thickBot="1">
      <c r="A19" s="16">
        <v>15</v>
      </c>
      <c r="B19" s="61" t="s">
        <v>64</v>
      </c>
      <c r="C19" s="29">
        <v>8</v>
      </c>
      <c r="D19" s="29">
        <v>7</v>
      </c>
      <c r="E19" s="29">
        <v>8</v>
      </c>
      <c r="F19" s="29">
        <v>7</v>
      </c>
      <c r="G19" s="29"/>
      <c r="H19" s="26">
        <f t="shared" si="5"/>
        <v>7</v>
      </c>
      <c r="I19" s="12">
        <f t="shared" si="6"/>
        <v>8</v>
      </c>
      <c r="J19" s="64">
        <v>4</v>
      </c>
      <c r="K19" s="12">
        <f t="shared" si="7"/>
        <v>60</v>
      </c>
      <c r="L19" s="54"/>
      <c r="M19" s="29">
        <f t="shared" si="8"/>
        <v>8</v>
      </c>
      <c r="N19">
        <f t="shared" si="0"/>
        <v>32</v>
      </c>
      <c r="O19" s="29">
        <f t="shared" si="9"/>
        <v>7</v>
      </c>
      <c r="P19">
        <f t="shared" si="1"/>
        <v>28</v>
      </c>
      <c r="Q19" s="29">
        <f t="shared" si="10"/>
        <v>8</v>
      </c>
      <c r="R19">
        <f t="shared" si="2"/>
        <v>32</v>
      </c>
      <c r="S19" s="29">
        <f t="shared" si="11"/>
        <v>7</v>
      </c>
      <c r="T19">
        <f t="shared" si="3"/>
        <v>28</v>
      </c>
      <c r="U19" s="29">
        <f t="shared" si="12"/>
        <v>0</v>
      </c>
      <c r="V19">
        <f t="shared" si="4"/>
        <v>0</v>
      </c>
      <c r="W19" s="17">
        <v>4</v>
      </c>
    </row>
    <row r="20" spans="1:23" ht="25.5" customHeight="1" thickBot="1">
      <c r="A20" s="16">
        <v>16</v>
      </c>
      <c r="B20" s="61" t="s">
        <v>65</v>
      </c>
      <c r="C20" s="29">
        <v>7</v>
      </c>
      <c r="D20" s="29">
        <v>7</v>
      </c>
      <c r="E20" s="29">
        <v>8</v>
      </c>
      <c r="F20" s="29">
        <v>7</v>
      </c>
      <c r="G20" s="29"/>
      <c r="H20" s="26">
        <f t="shared" si="5"/>
        <v>7</v>
      </c>
      <c r="I20" s="12">
        <f t="shared" si="6"/>
        <v>8</v>
      </c>
      <c r="J20" s="64">
        <v>1</v>
      </c>
      <c r="K20" s="12">
        <f t="shared" si="7"/>
        <v>14</v>
      </c>
      <c r="L20" s="54"/>
      <c r="M20" s="29">
        <f t="shared" si="8"/>
        <v>7</v>
      </c>
      <c r="N20">
        <f t="shared" si="0"/>
        <v>21</v>
      </c>
      <c r="O20" s="29">
        <f t="shared" si="9"/>
        <v>7</v>
      </c>
      <c r="P20">
        <f t="shared" si="1"/>
        <v>21</v>
      </c>
      <c r="Q20" s="29">
        <f t="shared" si="10"/>
        <v>8</v>
      </c>
      <c r="R20">
        <f t="shared" si="2"/>
        <v>24</v>
      </c>
      <c r="S20" s="29">
        <f t="shared" si="11"/>
        <v>7</v>
      </c>
      <c r="T20">
        <f t="shared" si="3"/>
        <v>21</v>
      </c>
      <c r="U20" s="29">
        <f t="shared" si="12"/>
        <v>0</v>
      </c>
      <c r="V20">
        <f t="shared" si="4"/>
        <v>0</v>
      </c>
      <c r="W20" s="17">
        <v>3</v>
      </c>
    </row>
    <row r="21" spans="1:23" ht="25.5" customHeight="1" thickBot="1">
      <c r="A21" s="16">
        <v>17</v>
      </c>
      <c r="B21" s="62" t="s">
        <v>66</v>
      </c>
      <c r="C21" s="29">
        <v>7</v>
      </c>
      <c r="D21" s="29">
        <v>6</v>
      </c>
      <c r="E21" s="29">
        <v>7</v>
      </c>
      <c r="F21" s="29">
        <v>7</v>
      </c>
      <c r="G21" s="29"/>
      <c r="H21" s="26">
        <f t="shared" si="5"/>
        <v>6</v>
      </c>
      <c r="I21" s="12">
        <f t="shared" si="6"/>
        <v>7</v>
      </c>
      <c r="J21" s="65">
        <v>4</v>
      </c>
      <c r="K21" s="12">
        <f t="shared" si="7"/>
        <v>56</v>
      </c>
      <c r="L21" s="54"/>
      <c r="M21" s="29">
        <f t="shared" si="8"/>
        <v>7</v>
      </c>
      <c r="N21">
        <f t="shared" si="0"/>
        <v>28</v>
      </c>
      <c r="O21" s="29">
        <f t="shared" si="9"/>
        <v>6</v>
      </c>
      <c r="P21">
        <f t="shared" si="1"/>
        <v>24</v>
      </c>
      <c r="Q21" s="29">
        <f t="shared" si="10"/>
        <v>7</v>
      </c>
      <c r="R21">
        <f t="shared" si="2"/>
        <v>28</v>
      </c>
      <c r="S21" s="29">
        <f>F21</f>
        <v>7</v>
      </c>
      <c r="T21">
        <f t="shared" si="3"/>
        <v>28</v>
      </c>
      <c r="U21" s="29">
        <f t="shared" si="12"/>
        <v>0</v>
      </c>
      <c r="V21">
        <f t="shared" si="4"/>
        <v>0</v>
      </c>
      <c r="W21" s="17">
        <v>4</v>
      </c>
    </row>
    <row r="22" spans="1:22" ht="25.5" customHeight="1">
      <c r="A22" s="18"/>
      <c r="B22" s="18"/>
      <c r="C22" s="56">
        <f>N22</f>
        <v>383</v>
      </c>
      <c r="D22" s="57">
        <f>P22</f>
        <v>367</v>
      </c>
      <c r="E22" s="57">
        <f>R22</f>
        <v>392</v>
      </c>
      <c r="F22" s="57">
        <f>T22</f>
        <v>368</v>
      </c>
      <c r="G22" s="57">
        <f>V22</f>
        <v>0</v>
      </c>
      <c r="H22" s="75" t="s">
        <v>8</v>
      </c>
      <c r="I22" s="76"/>
      <c r="J22" s="77"/>
      <c r="K22" s="20">
        <f>SUM(K5:K21)</f>
        <v>756</v>
      </c>
      <c r="L22" s="54">
        <f>K22/2</f>
        <v>378</v>
      </c>
      <c r="M22" s="19"/>
      <c r="N22">
        <f>SUM(N5:N21)</f>
        <v>383</v>
      </c>
      <c r="P22">
        <f>SUM(P5:P21)</f>
        <v>367</v>
      </c>
      <c r="R22">
        <f>SUM(R5:R21)</f>
        <v>392</v>
      </c>
      <c r="T22">
        <f>SUM(T5:T21)</f>
        <v>368</v>
      </c>
      <c r="V22">
        <f>SUM(V5:V21)</f>
        <v>0</v>
      </c>
    </row>
    <row r="23" spans="1:23" ht="12.75">
      <c r="A23" s="6"/>
      <c r="B23" s="6"/>
      <c r="C23" s="58">
        <f>N23-1</f>
        <v>0.013227513227513255</v>
      </c>
      <c r="D23" s="59">
        <f>P23-1</f>
        <v>-0.02910052910052907</v>
      </c>
      <c r="E23" s="59">
        <f>R23-1</f>
        <v>0.03703703703703698</v>
      </c>
      <c r="F23" s="59">
        <f>T23-1</f>
        <v>-0.02645502645502651</v>
      </c>
      <c r="G23" s="59">
        <f>V23-1</f>
        <v>-1</v>
      </c>
      <c r="H23" s="6"/>
      <c r="I23" s="6"/>
      <c r="J23" s="6"/>
      <c r="K23" s="6"/>
      <c r="L23" s="54"/>
      <c r="M23" s="5"/>
      <c r="N23" s="55">
        <f>N22/L22</f>
        <v>1.0132275132275133</v>
      </c>
      <c r="O23" s="6"/>
      <c r="P23" s="55">
        <f>P22/L22</f>
        <v>0.9708994708994709</v>
      </c>
      <c r="Q23" s="6"/>
      <c r="R23" s="55">
        <f>R22/L22</f>
        <v>1.037037037037037</v>
      </c>
      <c r="S23" s="6"/>
      <c r="T23" s="55">
        <f>T22/L22</f>
        <v>0.9735449735449735</v>
      </c>
      <c r="U23" s="6"/>
      <c r="V23" s="55">
        <f>V22/L22</f>
        <v>0</v>
      </c>
      <c r="W23" s="6"/>
    </row>
    <row r="24" spans="1:12" ht="15.75">
      <c r="A24" s="74" t="str">
        <f>A1</f>
        <v>Весенний Кубок 2014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67</v>
      </c>
      <c r="L25" s="6"/>
    </row>
    <row r="26" spans="1:12" ht="26.25" thickBot="1">
      <c r="A26" s="7">
        <f>A3</f>
        <v>18</v>
      </c>
      <c r="B26" s="31" t="str">
        <f>B3</f>
        <v>Синдаров Руслан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23" s="2" customFormat="1" ht="12.75" thickBot="1">
      <c r="A27" s="14" t="s">
        <v>0</v>
      </c>
      <c r="B27" s="21" t="s">
        <v>3</v>
      </c>
      <c r="C27" s="28" t="str">
        <f>'[1]Итоговая таблица'!$C$32</f>
        <v>№1</v>
      </c>
      <c r="D27" s="28" t="str">
        <f>'[1]Итоговая таблица'!$C$33</f>
        <v>№2</v>
      </c>
      <c r="E27" s="28" t="str">
        <f>'[1]Итоговая таблица'!$C$34</f>
        <v>№3</v>
      </c>
      <c r="F27" s="28" t="str">
        <f>'[1]Итоговая таблица'!$C$35</f>
        <v>№4</v>
      </c>
      <c r="G27" s="28" t="str">
        <f>'[1]Итоговая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53"/>
      <c r="M27" s="28" t="str">
        <f>'[1]Итоговая таблица'!$C$32</f>
        <v>№1</v>
      </c>
      <c r="O27" s="28" t="str">
        <f>'[1]Итоговая таблица'!$C$33</f>
        <v>№2</v>
      </c>
      <c r="Q27" s="28" t="str">
        <f>'[1]Итоговая таблица'!$C$34</f>
        <v>№3</v>
      </c>
      <c r="S27" s="28" t="str">
        <f>'[1]Итоговая таблица'!$C$35</f>
        <v>№4</v>
      </c>
      <c r="U27" s="28" t="str">
        <f>'[1]Итоговая таблица'!$C$36</f>
        <v>№5</v>
      </c>
      <c r="W27" s="15" t="s">
        <v>4</v>
      </c>
    </row>
    <row r="28" spans="1:23" ht="25.5" customHeight="1" thickBot="1">
      <c r="A28" s="16">
        <v>1</v>
      </c>
      <c r="B28" s="60" t="s">
        <v>50</v>
      </c>
      <c r="C28" s="29">
        <v>7</v>
      </c>
      <c r="D28" s="29">
        <v>6</v>
      </c>
      <c r="E28" s="29">
        <v>6</v>
      </c>
      <c r="F28" s="29">
        <v>7</v>
      </c>
      <c r="G28" s="29"/>
      <c r="H28" s="26">
        <f>MIN(C28:F28)</f>
        <v>6</v>
      </c>
      <c r="I28" s="12">
        <f>MAX(C28:F28)</f>
        <v>7</v>
      </c>
      <c r="J28" s="63">
        <v>3</v>
      </c>
      <c r="K28" s="12">
        <f>(C28+D28+E28+F28-H28-I28)*J28</f>
        <v>39</v>
      </c>
      <c r="L28" s="54"/>
      <c r="M28" s="29">
        <f>C28</f>
        <v>7</v>
      </c>
      <c r="N28">
        <f aca="true" t="shared" si="13" ref="N28:N44">M28*W28</f>
        <v>21</v>
      </c>
      <c r="O28" s="29">
        <f>D28</f>
        <v>6</v>
      </c>
      <c r="P28">
        <f aca="true" t="shared" si="14" ref="P28:P44">O28*W28</f>
        <v>18</v>
      </c>
      <c r="Q28" s="29">
        <f>E28</f>
        <v>6</v>
      </c>
      <c r="R28">
        <f aca="true" t="shared" si="15" ref="R28:R44">Q28*W28</f>
        <v>18</v>
      </c>
      <c r="S28" s="29">
        <f>F28</f>
        <v>7</v>
      </c>
      <c r="T28">
        <f aca="true" t="shared" si="16" ref="T28:T44">S28*W28</f>
        <v>21</v>
      </c>
      <c r="U28" s="29">
        <f>G28</f>
        <v>0</v>
      </c>
      <c r="V28">
        <f aca="true" t="shared" si="17" ref="V28:V44">U28*W28</f>
        <v>0</v>
      </c>
      <c r="W28" s="17">
        <v>3</v>
      </c>
    </row>
    <row r="29" spans="1:23" ht="25.5" customHeight="1" thickBot="1">
      <c r="A29" s="16">
        <v>2</v>
      </c>
      <c r="B29" s="61" t="s">
        <v>51</v>
      </c>
      <c r="C29" s="29">
        <v>7</v>
      </c>
      <c r="D29" s="29">
        <v>6</v>
      </c>
      <c r="E29" s="29">
        <v>7</v>
      </c>
      <c r="F29" s="29">
        <v>8</v>
      </c>
      <c r="G29" s="29"/>
      <c r="H29" s="26">
        <f aca="true" t="shared" si="18" ref="H29:H44">MIN(C29:F29)</f>
        <v>6</v>
      </c>
      <c r="I29" s="12">
        <f aca="true" t="shared" si="19" ref="I29:I44">MAX(C29:F29)</f>
        <v>8</v>
      </c>
      <c r="J29" s="64">
        <v>3</v>
      </c>
      <c r="K29" s="12">
        <f aca="true" t="shared" si="20" ref="K29:K44">(C29+D29+E29+F29-H29-I29)*J29</f>
        <v>42</v>
      </c>
      <c r="L29" s="54"/>
      <c r="M29" s="29">
        <f aca="true" t="shared" si="21" ref="M29:M44">C29</f>
        <v>7</v>
      </c>
      <c r="N29">
        <f t="shared" si="13"/>
        <v>21</v>
      </c>
      <c r="O29" s="29">
        <f aca="true" t="shared" si="22" ref="O29:O44">D29</f>
        <v>6</v>
      </c>
      <c r="P29">
        <f t="shared" si="14"/>
        <v>18</v>
      </c>
      <c r="Q29" s="29">
        <f aca="true" t="shared" si="23" ref="Q29:Q44">E29</f>
        <v>7</v>
      </c>
      <c r="R29">
        <f t="shared" si="15"/>
        <v>21</v>
      </c>
      <c r="S29" s="29">
        <f aca="true" t="shared" si="24" ref="S29:S43">F29</f>
        <v>8</v>
      </c>
      <c r="T29">
        <f t="shared" si="16"/>
        <v>24</v>
      </c>
      <c r="U29" s="29">
        <f aca="true" t="shared" si="25" ref="U29:U44">G29</f>
        <v>0</v>
      </c>
      <c r="V29">
        <f t="shared" si="17"/>
        <v>0</v>
      </c>
      <c r="W29" s="17">
        <v>3</v>
      </c>
    </row>
    <row r="30" spans="1:23" ht="25.5" customHeight="1" thickBot="1">
      <c r="A30" s="16">
        <v>3</v>
      </c>
      <c r="B30" s="61" t="s">
        <v>52</v>
      </c>
      <c r="C30" s="29">
        <v>7</v>
      </c>
      <c r="D30" s="29">
        <v>7</v>
      </c>
      <c r="E30" s="29">
        <v>7</v>
      </c>
      <c r="F30" s="29">
        <v>7</v>
      </c>
      <c r="G30" s="29"/>
      <c r="H30" s="26">
        <f t="shared" si="18"/>
        <v>7</v>
      </c>
      <c r="I30" s="12">
        <f t="shared" si="19"/>
        <v>7</v>
      </c>
      <c r="J30" s="64">
        <v>5</v>
      </c>
      <c r="K30" s="12">
        <f t="shared" si="20"/>
        <v>70</v>
      </c>
      <c r="L30" s="54"/>
      <c r="M30" s="29">
        <f t="shared" si="21"/>
        <v>7</v>
      </c>
      <c r="N30">
        <f t="shared" si="13"/>
        <v>28</v>
      </c>
      <c r="O30" s="29">
        <f t="shared" si="22"/>
        <v>7</v>
      </c>
      <c r="P30">
        <f t="shared" si="14"/>
        <v>28</v>
      </c>
      <c r="Q30" s="29">
        <f t="shared" si="23"/>
        <v>7</v>
      </c>
      <c r="R30">
        <f t="shared" si="15"/>
        <v>28</v>
      </c>
      <c r="S30" s="29">
        <f t="shared" si="24"/>
        <v>7</v>
      </c>
      <c r="T30">
        <f t="shared" si="16"/>
        <v>28</v>
      </c>
      <c r="U30" s="29">
        <f t="shared" si="25"/>
        <v>0</v>
      </c>
      <c r="V30">
        <f t="shared" si="17"/>
        <v>0</v>
      </c>
      <c r="W30" s="17">
        <v>4</v>
      </c>
    </row>
    <row r="31" spans="1:23" ht="25.5" customHeight="1" thickBot="1">
      <c r="A31" s="16">
        <v>4</v>
      </c>
      <c r="B31" s="61" t="s">
        <v>53</v>
      </c>
      <c r="C31" s="29">
        <v>8</v>
      </c>
      <c r="D31" s="29">
        <v>7</v>
      </c>
      <c r="E31" s="29">
        <v>7</v>
      </c>
      <c r="F31" s="29">
        <v>7</v>
      </c>
      <c r="G31" s="29"/>
      <c r="H31" s="26">
        <f t="shared" si="18"/>
        <v>7</v>
      </c>
      <c r="I31" s="12">
        <f t="shared" si="19"/>
        <v>8</v>
      </c>
      <c r="J31" s="64">
        <v>2</v>
      </c>
      <c r="K31" s="12">
        <f t="shared" si="20"/>
        <v>28</v>
      </c>
      <c r="L31" s="54"/>
      <c r="M31" s="29">
        <f t="shared" si="21"/>
        <v>8</v>
      </c>
      <c r="N31">
        <f t="shared" si="13"/>
        <v>24</v>
      </c>
      <c r="O31" s="29">
        <f t="shared" si="22"/>
        <v>7</v>
      </c>
      <c r="P31">
        <f t="shared" si="14"/>
        <v>21</v>
      </c>
      <c r="Q31" s="29">
        <f t="shared" si="23"/>
        <v>7</v>
      </c>
      <c r="R31">
        <f t="shared" si="15"/>
        <v>21</v>
      </c>
      <c r="S31" s="29">
        <f t="shared" si="24"/>
        <v>7</v>
      </c>
      <c r="T31">
        <f t="shared" si="16"/>
        <v>21</v>
      </c>
      <c r="U31" s="29">
        <f t="shared" si="25"/>
        <v>0</v>
      </c>
      <c r="V31">
        <f t="shared" si="17"/>
        <v>0</v>
      </c>
      <c r="W31" s="17">
        <v>3</v>
      </c>
    </row>
    <row r="32" spans="1:23" ht="25.5" customHeight="1" thickBot="1">
      <c r="A32" s="16">
        <v>5</v>
      </c>
      <c r="B32" s="61" t="s">
        <v>54</v>
      </c>
      <c r="C32" s="29">
        <v>7</v>
      </c>
      <c r="D32" s="29">
        <v>7</v>
      </c>
      <c r="E32" s="29">
        <v>6</v>
      </c>
      <c r="F32" s="29">
        <v>7</v>
      </c>
      <c r="G32" s="29"/>
      <c r="H32" s="26">
        <f t="shared" si="18"/>
        <v>6</v>
      </c>
      <c r="I32" s="12">
        <f t="shared" si="19"/>
        <v>7</v>
      </c>
      <c r="J32" s="64">
        <v>5</v>
      </c>
      <c r="K32" s="12">
        <f t="shared" si="20"/>
        <v>70</v>
      </c>
      <c r="L32" s="54"/>
      <c r="M32" s="29">
        <f t="shared" si="21"/>
        <v>7</v>
      </c>
      <c r="N32">
        <f t="shared" si="13"/>
        <v>28</v>
      </c>
      <c r="O32" s="29">
        <f t="shared" si="22"/>
        <v>7</v>
      </c>
      <c r="P32">
        <f t="shared" si="14"/>
        <v>28</v>
      </c>
      <c r="Q32" s="29">
        <f t="shared" si="23"/>
        <v>6</v>
      </c>
      <c r="R32">
        <f t="shared" si="15"/>
        <v>24</v>
      </c>
      <c r="S32" s="29">
        <f t="shared" si="24"/>
        <v>7</v>
      </c>
      <c r="T32">
        <f t="shared" si="16"/>
        <v>28</v>
      </c>
      <c r="U32" s="29">
        <f t="shared" si="25"/>
        <v>0</v>
      </c>
      <c r="V32">
        <f t="shared" si="17"/>
        <v>0</v>
      </c>
      <c r="W32" s="17">
        <v>4</v>
      </c>
    </row>
    <row r="33" spans="1:23" ht="25.5" customHeight="1" thickBot="1">
      <c r="A33" s="16">
        <v>6</v>
      </c>
      <c r="B33" s="61" t="s">
        <v>55</v>
      </c>
      <c r="C33" s="29">
        <v>6</v>
      </c>
      <c r="D33" s="29">
        <v>7</v>
      </c>
      <c r="E33" s="29">
        <v>6</v>
      </c>
      <c r="F33" s="29">
        <v>7</v>
      </c>
      <c r="G33" s="29"/>
      <c r="H33" s="26">
        <f t="shared" si="18"/>
        <v>6</v>
      </c>
      <c r="I33" s="12">
        <f t="shared" si="19"/>
        <v>7</v>
      </c>
      <c r="J33" s="64">
        <v>2</v>
      </c>
      <c r="K33" s="12">
        <f t="shared" si="20"/>
        <v>26</v>
      </c>
      <c r="L33" s="54"/>
      <c r="M33" s="29">
        <f t="shared" si="21"/>
        <v>6</v>
      </c>
      <c r="N33">
        <f t="shared" si="13"/>
        <v>12</v>
      </c>
      <c r="O33" s="29">
        <f t="shared" si="22"/>
        <v>7</v>
      </c>
      <c r="P33">
        <f t="shared" si="14"/>
        <v>14</v>
      </c>
      <c r="Q33" s="29">
        <f t="shared" si="23"/>
        <v>6</v>
      </c>
      <c r="R33">
        <f t="shared" si="15"/>
        <v>12</v>
      </c>
      <c r="S33" s="29">
        <f t="shared" si="24"/>
        <v>7</v>
      </c>
      <c r="T33">
        <f t="shared" si="16"/>
        <v>14</v>
      </c>
      <c r="U33" s="29">
        <f t="shared" si="25"/>
        <v>0</v>
      </c>
      <c r="V33">
        <f t="shared" si="17"/>
        <v>0</v>
      </c>
      <c r="W33" s="17">
        <v>2</v>
      </c>
    </row>
    <row r="34" spans="1:23" ht="25.5" customHeight="1" thickBot="1">
      <c r="A34" s="16">
        <v>7</v>
      </c>
      <c r="B34" s="61" t="s">
        <v>56</v>
      </c>
      <c r="C34" s="29">
        <v>7</v>
      </c>
      <c r="D34" s="29">
        <v>8</v>
      </c>
      <c r="E34" s="29">
        <v>7</v>
      </c>
      <c r="F34" s="29">
        <v>7</v>
      </c>
      <c r="G34" s="29"/>
      <c r="H34" s="26">
        <f t="shared" si="18"/>
        <v>7</v>
      </c>
      <c r="I34" s="12">
        <f t="shared" si="19"/>
        <v>8</v>
      </c>
      <c r="J34" s="64">
        <v>5</v>
      </c>
      <c r="K34" s="12">
        <f t="shared" si="20"/>
        <v>70</v>
      </c>
      <c r="L34" s="54"/>
      <c r="M34" s="29">
        <f t="shared" si="21"/>
        <v>7</v>
      </c>
      <c r="N34">
        <f t="shared" si="13"/>
        <v>35</v>
      </c>
      <c r="O34" s="29">
        <f t="shared" si="22"/>
        <v>8</v>
      </c>
      <c r="P34">
        <f t="shared" si="14"/>
        <v>40</v>
      </c>
      <c r="Q34" s="29">
        <f t="shared" si="23"/>
        <v>7</v>
      </c>
      <c r="R34">
        <f t="shared" si="15"/>
        <v>35</v>
      </c>
      <c r="S34" s="29">
        <f t="shared" si="24"/>
        <v>7</v>
      </c>
      <c r="T34">
        <f t="shared" si="16"/>
        <v>35</v>
      </c>
      <c r="U34" s="29">
        <f t="shared" si="25"/>
        <v>0</v>
      </c>
      <c r="V34">
        <f t="shared" si="17"/>
        <v>0</v>
      </c>
      <c r="W34" s="17">
        <v>5</v>
      </c>
    </row>
    <row r="35" spans="1:23" ht="25.5" customHeight="1" thickBot="1">
      <c r="A35" s="16">
        <v>8</v>
      </c>
      <c r="B35" s="61" t="s">
        <v>57</v>
      </c>
      <c r="C35" s="29">
        <v>6</v>
      </c>
      <c r="D35" s="29">
        <v>7</v>
      </c>
      <c r="E35" s="29">
        <v>7</v>
      </c>
      <c r="F35" s="29">
        <v>6</v>
      </c>
      <c r="G35" s="29"/>
      <c r="H35" s="26">
        <f t="shared" si="18"/>
        <v>6</v>
      </c>
      <c r="I35" s="12">
        <f t="shared" si="19"/>
        <v>7</v>
      </c>
      <c r="J35" s="64">
        <v>4</v>
      </c>
      <c r="K35" s="12">
        <f t="shared" si="20"/>
        <v>52</v>
      </c>
      <c r="L35" s="54"/>
      <c r="M35" s="29">
        <f t="shared" si="21"/>
        <v>6</v>
      </c>
      <c r="N35">
        <f t="shared" si="13"/>
        <v>24</v>
      </c>
      <c r="O35" s="29">
        <f t="shared" si="22"/>
        <v>7</v>
      </c>
      <c r="P35">
        <f t="shared" si="14"/>
        <v>28</v>
      </c>
      <c r="Q35" s="29">
        <f t="shared" si="23"/>
        <v>7</v>
      </c>
      <c r="R35">
        <f t="shared" si="15"/>
        <v>28</v>
      </c>
      <c r="S35" s="29">
        <f t="shared" si="24"/>
        <v>6</v>
      </c>
      <c r="T35">
        <f t="shared" si="16"/>
        <v>24</v>
      </c>
      <c r="U35" s="29">
        <f t="shared" si="25"/>
        <v>0</v>
      </c>
      <c r="V35">
        <f t="shared" si="17"/>
        <v>0</v>
      </c>
      <c r="W35" s="17">
        <v>4</v>
      </c>
    </row>
    <row r="36" spans="1:23" ht="25.5" customHeight="1" thickBot="1">
      <c r="A36" s="16">
        <v>9</v>
      </c>
      <c r="B36" s="61" t="s">
        <v>58</v>
      </c>
      <c r="C36" s="29">
        <v>6</v>
      </c>
      <c r="D36" s="29">
        <v>7</v>
      </c>
      <c r="E36" s="29">
        <v>6</v>
      </c>
      <c r="F36" s="29">
        <v>5</v>
      </c>
      <c r="G36" s="29"/>
      <c r="H36" s="26">
        <f t="shared" si="18"/>
        <v>5</v>
      </c>
      <c r="I36" s="12">
        <f t="shared" si="19"/>
        <v>7</v>
      </c>
      <c r="J36" s="64">
        <v>4</v>
      </c>
      <c r="K36" s="12">
        <f t="shared" si="20"/>
        <v>48</v>
      </c>
      <c r="L36" s="54"/>
      <c r="M36" s="29">
        <f t="shared" si="21"/>
        <v>6</v>
      </c>
      <c r="N36">
        <f t="shared" si="13"/>
        <v>24</v>
      </c>
      <c r="O36" s="29">
        <f t="shared" si="22"/>
        <v>7</v>
      </c>
      <c r="P36">
        <f t="shared" si="14"/>
        <v>28</v>
      </c>
      <c r="Q36" s="29">
        <f t="shared" si="23"/>
        <v>6</v>
      </c>
      <c r="R36">
        <f t="shared" si="15"/>
        <v>24</v>
      </c>
      <c r="S36" s="29">
        <f t="shared" si="24"/>
        <v>5</v>
      </c>
      <c r="T36">
        <f t="shared" si="16"/>
        <v>20</v>
      </c>
      <c r="U36" s="29">
        <f t="shared" si="25"/>
        <v>0</v>
      </c>
      <c r="V36">
        <f t="shared" si="17"/>
        <v>0</v>
      </c>
      <c r="W36" s="17">
        <v>4</v>
      </c>
    </row>
    <row r="37" spans="1:23" ht="25.5" customHeight="1" thickBot="1">
      <c r="A37" s="16">
        <v>10</v>
      </c>
      <c r="B37" s="61" t="s">
        <v>59</v>
      </c>
      <c r="C37" s="29">
        <v>0</v>
      </c>
      <c r="D37" s="29">
        <v>0</v>
      </c>
      <c r="E37" s="29">
        <v>0</v>
      </c>
      <c r="F37" s="29">
        <v>0</v>
      </c>
      <c r="G37" s="29"/>
      <c r="H37" s="26">
        <f t="shared" si="18"/>
        <v>0</v>
      </c>
      <c r="I37" s="12">
        <f t="shared" si="19"/>
        <v>0</v>
      </c>
      <c r="J37" s="64">
        <v>4</v>
      </c>
      <c r="K37" s="12">
        <f t="shared" si="20"/>
        <v>0</v>
      </c>
      <c r="L37" s="54"/>
      <c r="M37" s="29">
        <f t="shared" si="21"/>
        <v>0</v>
      </c>
      <c r="N37">
        <f t="shared" si="13"/>
        <v>0</v>
      </c>
      <c r="O37" s="29">
        <f t="shared" si="22"/>
        <v>0</v>
      </c>
      <c r="P37">
        <f t="shared" si="14"/>
        <v>0</v>
      </c>
      <c r="Q37" s="29">
        <f t="shared" si="23"/>
        <v>0</v>
      </c>
      <c r="R37">
        <f t="shared" si="15"/>
        <v>0</v>
      </c>
      <c r="S37" s="29">
        <f t="shared" si="24"/>
        <v>0</v>
      </c>
      <c r="T37">
        <f t="shared" si="16"/>
        <v>0</v>
      </c>
      <c r="U37" s="29">
        <f t="shared" si="25"/>
        <v>0</v>
      </c>
      <c r="V37">
        <f t="shared" si="17"/>
        <v>0</v>
      </c>
      <c r="W37" s="17">
        <v>3</v>
      </c>
    </row>
    <row r="38" spans="1:23" ht="25.5" customHeight="1" thickBot="1">
      <c r="A38" s="16">
        <v>11</v>
      </c>
      <c r="B38" s="61" t="s">
        <v>60</v>
      </c>
      <c r="C38" s="29">
        <v>0</v>
      </c>
      <c r="D38" s="29">
        <v>0</v>
      </c>
      <c r="E38" s="29">
        <v>0</v>
      </c>
      <c r="F38" s="29">
        <v>0</v>
      </c>
      <c r="G38" s="29"/>
      <c r="H38" s="26">
        <f t="shared" si="18"/>
        <v>0</v>
      </c>
      <c r="I38" s="12">
        <f t="shared" si="19"/>
        <v>0</v>
      </c>
      <c r="J38" s="64">
        <v>4</v>
      </c>
      <c r="K38" s="12">
        <f t="shared" si="20"/>
        <v>0</v>
      </c>
      <c r="L38" s="54"/>
      <c r="M38" s="29">
        <f t="shared" si="21"/>
        <v>0</v>
      </c>
      <c r="N38">
        <f t="shared" si="13"/>
        <v>0</v>
      </c>
      <c r="O38" s="29">
        <f t="shared" si="22"/>
        <v>0</v>
      </c>
      <c r="P38">
        <f t="shared" si="14"/>
        <v>0</v>
      </c>
      <c r="Q38" s="29">
        <f t="shared" si="23"/>
        <v>0</v>
      </c>
      <c r="R38">
        <f t="shared" si="15"/>
        <v>0</v>
      </c>
      <c r="S38" s="29">
        <f t="shared" si="24"/>
        <v>0</v>
      </c>
      <c r="T38">
        <f t="shared" si="16"/>
        <v>0</v>
      </c>
      <c r="U38" s="29">
        <f t="shared" si="25"/>
        <v>0</v>
      </c>
      <c r="V38">
        <f t="shared" si="17"/>
        <v>0</v>
      </c>
      <c r="W38" s="17">
        <v>5</v>
      </c>
    </row>
    <row r="39" spans="1:23" ht="25.5" customHeight="1" thickBot="1">
      <c r="A39" s="16">
        <v>12</v>
      </c>
      <c r="B39" s="61" t="s">
        <v>61</v>
      </c>
      <c r="C39" s="29">
        <v>7</v>
      </c>
      <c r="D39" s="29">
        <v>7</v>
      </c>
      <c r="E39" s="29">
        <v>7</v>
      </c>
      <c r="F39" s="29">
        <v>7</v>
      </c>
      <c r="G39" s="29"/>
      <c r="H39" s="26">
        <f t="shared" si="18"/>
        <v>7</v>
      </c>
      <c r="I39" s="12">
        <f t="shared" si="19"/>
        <v>7</v>
      </c>
      <c r="J39" s="64">
        <v>3</v>
      </c>
      <c r="K39" s="12">
        <f t="shared" si="20"/>
        <v>42</v>
      </c>
      <c r="L39" s="54"/>
      <c r="M39" s="29">
        <f t="shared" si="21"/>
        <v>7</v>
      </c>
      <c r="N39">
        <f t="shared" si="13"/>
        <v>7</v>
      </c>
      <c r="O39" s="29">
        <f t="shared" si="22"/>
        <v>7</v>
      </c>
      <c r="P39">
        <f t="shared" si="14"/>
        <v>7</v>
      </c>
      <c r="Q39" s="29">
        <f t="shared" si="23"/>
        <v>7</v>
      </c>
      <c r="R39">
        <f t="shared" si="15"/>
        <v>7</v>
      </c>
      <c r="S39" s="29">
        <f t="shared" si="24"/>
        <v>7</v>
      </c>
      <c r="T39">
        <f t="shared" si="16"/>
        <v>7</v>
      </c>
      <c r="U39" s="29">
        <f t="shared" si="25"/>
        <v>0</v>
      </c>
      <c r="V39">
        <f t="shared" si="17"/>
        <v>0</v>
      </c>
      <c r="W39" s="17">
        <v>1</v>
      </c>
    </row>
    <row r="40" spans="1:23" ht="25.5" customHeight="1" thickBot="1">
      <c r="A40" s="16">
        <v>13</v>
      </c>
      <c r="B40" s="61" t="s">
        <v>62</v>
      </c>
      <c r="C40" s="29">
        <v>7</v>
      </c>
      <c r="D40" s="29">
        <v>7</v>
      </c>
      <c r="E40" s="29">
        <v>7</v>
      </c>
      <c r="F40" s="29">
        <v>7</v>
      </c>
      <c r="G40" s="29"/>
      <c r="H40" s="26">
        <f t="shared" si="18"/>
        <v>7</v>
      </c>
      <c r="I40" s="12">
        <f t="shared" si="19"/>
        <v>7</v>
      </c>
      <c r="J40" s="64">
        <v>4</v>
      </c>
      <c r="K40" s="12">
        <f t="shared" si="20"/>
        <v>56</v>
      </c>
      <c r="L40" s="54"/>
      <c r="M40" s="29">
        <f t="shared" si="21"/>
        <v>7</v>
      </c>
      <c r="N40">
        <f t="shared" si="13"/>
        <v>35</v>
      </c>
      <c r="O40" s="29">
        <f t="shared" si="22"/>
        <v>7</v>
      </c>
      <c r="P40">
        <f t="shared" si="14"/>
        <v>35</v>
      </c>
      <c r="Q40" s="29">
        <f t="shared" si="23"/>
        <v>7</v>
      </c>
      <c r="R40">
        <f t="shared" si="15"/>
        <v>35</v>
      </c>
      <c r="S40" s="29">
        <f t="shared" si="24"/>
        <v>7</v>
      </c>
      <c r="T40">
        <f t="shared" si="16"/>
        <v>35</v>
      </c>
      <c r="U40" s="29">
        <f t="shared" si="25"/>
        <v>0</v>
      </c>
      <c r="V40">
        <f t="shared" si="17"/>
        <v>0</v>
      </c>
      <c r="W40" s="17">
        <v>5</v>
      </c>
    </row>
    <row r="41" spans="1:23" ht="25.5" customHeight="1" thickBot="1">
      <c r="A41" s="16">
        <v>14</v>
      </c>
      <c r="B41" s="61" t="s">
        <v>63</v>
      </c>
      <c r="C41" s="29">
        <v>7</v>
      </c>
      <c r="D41" s="29">
        <v>7</v>
      </c>
      <c r="E41" s="29">
        <v>7</v>
      </c>
      <c r="F41" s="29">
        <v>8</v>
      </c>
      <c r="G41" s="29"/>
      <c r="H41" s="26">
        <f t="shared" si="18"/>
        <v>7</v>
      </c>
      <c r="I41" s="12">
        <f t="shared" si="19"/>
        <v>8</v>
      </c>
      <c r="J41" s="64">
        <v>3</v>
      </c>
      <c r="K41" s="12">
        <f t="shared" si="20"/>
        <v>42</v>
      </c>
      <c r="L41" s="54"/>
      <c r="M41" s="29">
        <f t="shared" si="21"/>
        <v>7</v>
      </c>
      <c r="N41">
        <f t="shared" si="13"/>
        <v>21</v>
      </c>
      <c r="O41" s="29">
        <f t="shared" si="22"/>
        <v>7</v>
      </c>
      <c r="P41">
        <f t="shared" si="14"/>
        <v>21</v>
      </c>
      <c r="Q41" s="29">
        <f t="shared" si="23"/>
        <v>7</v>
      </c>
      <c r="R41">
        <f t="shared" si="15"/>
        <v>21</v>
      </c>
      <c r="S41" s="29">
        <f t="shared" si="24"/>
        <v>8</v>
      </c>
      <c r="T41">
        <f t="shared" si="16"/>
        <v>24</v>
      </c>
      <c r="U41" s="29">
        <f t="shared" si="25"/>
        <v>0</v>
      </c>
      <c r="V41">
        <f t="shared" si="17"/>
        <v>0</v>
      </c>
      <c r="W41" s="17">
        <v>3</v>
      </c>
    </row>
    <row r="42" spans="1:23" ht="25.5" customHeight="1" thickBot="1">
      <c r="A42" s="16">
        <v>15</v>
      </c>
      <c r="B42" s="61" t="s">
        <v>64</v>
      </c>
      <c r="C42" s="29">
        <v>7</v>
      </c>
      <c r="D42" s="29">
        <v>7</v>
      </c>
      <c r="E42" s="29">
        <v>7</v>
      </c>
      <c r="F42" s="29">
        <v>7</v>
      </c>
      <c r="G42" s="29"/>
      <c r="H42" s="26">
        <f t="shared" si="18"/>
        <v>7</v>
      </c>
      <c r="I42" s="12">
        <f t="shared" si="19"/>
        <v>7</v>
      </c>
      <c r="J42" s="64">
        <v>4</v>
      </c>
      <c r="K42" s="12">
        <f t="shared" si="20"/>
        <v>56</v>
      </c>
      <c r="L42" s="54"/>
      <c r="M42" s="29">
        <f t="shared" si="21"/>
        <v>7</v>
      </c>
      <c r="N42">
        <f t="shared" si="13"/>
        <v>28</v>
      </c>
      <c r="O42" s="29">
        <f t="shared" si="22"/>
        <v>7</v>
      </c>
      <c r="P42">
        <f t="shared" si="14"/>
        <v>28</v>
      </c>
      <c r="Q42" s="29">
        <f t="shared" si="23"/>
        <v>7</v>
      </c>
      <c r="R42">
        <f t="shared" si="15"/>
        <v>28</v>
      </c>
      <c r="S42" s="29">
        <f t="shared" si="24"/>
        <v>7</v>
      </c>
      <c r="T42">
        <f t="shared" si="16"/>
        <v>28</v>
      </c>
      <c r="U42" s="29">
        <f t="shared" si="25"/>
        <v>0</v>
      </c>
      <c r="V42">
        <f t="shared" si="17"/>
        <v>0</v>
      </c>
      <c r="W42" s="17">
        <v>4</v>
      </c>
    </row>
    <row r="43" spans="1:23" ht="25.5" customHeight="1" thickBot="1">
      <c r="A43" s="16">
        <v>16</v>
      </c>
      <c r="B43" s="61" t="s">
        <v>65</v>
      </c>
      <c r="C43" s="29">
        <v>7</v>
      </c>
      <c r="D43" s="29">
        <v>8</v>
      </c>
      <c r="E43" s="29">
        <v>7</v>
      </c>
      <c r="F43" s="29">
        <v>7</v>
      </c>
      <c r="G43" s="29"/>
      <c r="H43" s="26">
        <f t="shared" si="18"/>
        <v>7</v>
      </c>
      <c r="I43" s="12">
        <f t="shared" si="19"/>
        <v>8</v>
      </c>
      <c r="J43" s="64">
        <v>1</v>
      </c>
      <c r="K43" s="12">
        <f t="shared" si="20"/>
        <v>14</v>
      </c>
      <c r="L43" s="54"/>
      <c r="M43" s="29">
        <f t="shared" si="21"/>
        <v>7</v>
      </c>
      <c r="N43">
        <f t="shared" si="13"/>
        <v>21</v>
      </c>
      <c r="O43" s="29">
        <f t="shared" si="22"/>
        <v>8</v>
      </c>
      <c r="P43">
        <f t="shared" si="14"/>
        <v>24</v>
      </c>
      <c r="Q43" s="29">
        <f t="shared" si="23"/>
        <v>7</v>
      </c>
      <c r="R43">
        <f t="shared" si="15"/>
        <v>21</v>
      </c>
      <c r="S43" s="29">
        <f t="shared" si="24"/>
        <v>7</v>
      </c>
      <c r="T43">
        <f t="shared" si="16"/>
        <v>21</v>
      </c>
      <c r="U43" s="29">
        <f t="shared" si="25"/>
        <v>0</v>
      </c>
      <c r="V43">
        <f t="shared" si="17"/>
        <v>0</v>
      </c>
      <c r="W43" s="17">
        <v>3</v>
      </c>
    </row>
    <row r="44" spans="1:23" ht="25.5" customHeight="1" thickBot="1">
      <c r="A44" s="16">
        <v>17</v>
      </c>
      <c r="B44" s="62" t="s">
        <v>66</v>
      </c>
      <c r="C44" s="29">
        <v>6</v>
      </c>
      <c r="D44" s="29">
        <v>7</v>
      </c>
      <c r="E44" s="29">
        <v>7</v>
      </c>
      <c r="F44" s="29">
        <v>4</v>
      </c>
      <c r="G44" s="29"/>
      <c r="H44" s="26">
        <f t="shared" si="18"/>
        <v>4</v>
      </c>
      <c r="I44" s="12">
        <f t="shared" si="19"/>
        <v>7</v>
      </c>
      <c r="J44" s="65">
        <v>4</v>
      </c>
      <c r="K44" s="12">
        <f t="shared" si="20"/>
        <v>52</v>
      </c>
      <c r="L44" s="54"/>
      <c r="M44" s="29">
        <f t="shared" si="21"/>
        <v>6</v>
      </c>
      <c r="N44">
        <f t="shared" si="13"/>
        <v>24</v>
      </c>
      <c r="O44" s="29">
        <f t="shared" si="22"/>
        <v>7</v>
      </c>
      <c r="P44">
        <f t="shared" si="14"/>
        <v>28</v>
      </c>
      <c r="Q44" s="29">
        <f t="shared" si="23"/>
        <v>7</v>
      </c>
      <c r="R44">
        <f t="shared" si="15"/>
        <v>28</v>
      </c>
      <c r="S44" s="29">
        <f>F44</f>
        <v>4</v>
      </c>
      <c r="T44">
        <f t="shared" si="16"/>
        <v>16</v>
      </c>
      <c r="U44" s="29">
        <f t="shared" si="25"/>
        <v>0</v>
      </c>
      <c r="V44">
        <f t="shared" si="17"/>
        <v>0</v>
      </c>
      <c r="W44" s="17">
        <v>4</v>
      </c>
    </row>
    <row r="45" spans="1:22" ht="25.5" customHeight="1">
      <c r="A45" s="18"/>
      <c r="B45" s="18"/>
      <c r="C45" s="56">
        <f>N45</f>
        <v>353</v>
      </c>
      <c r="D45" s="57">
        <f>P45</f>
        <v>366</v>
      </c>
      <c r="E45" s="57">
        <f>R45</f>
        <v>351</v>
      </c>
      <c r="F45" s="57">
        <f>T45</f>
        <v>346</v>
      </c>
      <c r="G45" s="57">
        <f>V45</f>
        <v>0</v>
      </c>
      <c r="H45" s="75" t="s">
        <v>8</v>
      </c>
      <c r="I45" s="76"/>
      <c r="J45" s="77"/>
      <c r="K45" s="20">
        <f>SUM(K28:K44)</f>
        <v>707</v>
      </c>
      <c r="L45" s="54">
        <f>K45/2</f>
        <v>353.5</v>
      </c>
      <c r="M45" s="19"/>
      <c r="N45">
        <f>SUM(N28:N44)</f>
        <v>353</v>
      </c>
      <c r="P45">
        <f>SUM(P28:P44)</f>
        <v>366</v>
      </c>
      <c r="R45">
        <f>SUM(R28:R44)</f>
        <v>351</v>
      </c>
      <c r="T45">
        <f>SUM(T28:T44)</f>
        <v>346</v>
      </c>
      <c r="V45">
        <f>SUM(V28:V44)</f>
        <v>0</v>
      </c>
    </row>
    <row r="46" spans="1:23" ht="12.75">
      <c r="A46" s="6"/>
      <c r="B46" s="6"/>
      <c r="C46" s="58">
        <f>N46-1</f>
        <v>-0.0014144271570014633</v>
      </c>
      <c r="D46" s="59">
        <f>P46-1</f>
        <v>0.03536067892503536</v>
      </c>
      <c r="E46" s="59">
        <f>R46-1</f>
        <v>-0.007072135785007094</v>
      </c>
      <c r="F46" s="59">
        <f>T46-1</f>
        <v>-0.021216407355021172</v>
      </c>
      <c r="G46" s="59">
        <f>V46-1</f>
        <v>-1</v>
      </c>
      <c r="H46" s="6"/>
      <c r="I46" s="6"/>
      <c r="J46" s="6"/>
      <c r="K46" s="6"/>
      <c r="L46" s="54"/>
      <c r="M46" s="5"/>
      <c r="N46" s="55">
        <f>N45/L45</f>
        <v>0.9985855728429985</v>
      </c>
      <c r="O46" s="6"/>
      <c r="P46" s="55">
        <f>P45/L45</f>
        <v>1.0353606789250354</v>
      </c>
      <c r="Q46" s="6"/>
      <c r="R46" s="55">
        <f>R45/L45</f>
        <v>0.9929278642149929</v>
      </c>
      <c r="S46" s="6"/>
      <c r="T46" s="55">
        <f>T45/L45</f>
        <v>0.9787835926449788</v>
      </c>
      <c r="U46" s="6"/>
      <c r="V46" s="55">
        <f>V45/L45</f>
        <v>0</v>
      </c>
      <c r="W46" s="6"/>
    </row>
    <row r="47" spans="1:12" ht="15.75">
      <c r="A47" s="74" t="str">
        <f>A1</f>
        <v>Весенний Кубок 2014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67</v>
      </c>
      <c r="L48" s="6"/>
    </row>
    <row r="49" spans="1:12" ht="26.25" thickBot="1">
      <c r="A49" s="7">
        <f>A3</f>
        <v>18</v>
      </c>
      <c r="B49" s="31" t="str">
        <f>B3</f>
        <v>Синдаров Руслан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23" s="2" customFormat="1" ht="12.75" thickBot="1">
      <c r="A50" s="14" t="s">
        <v>0</v>
      </c>
      <c r="B50" s="21" t="s">
        <v>3</v>
      </c>
      <c r="C50" s="28" t="str">
        <f>'[1]Итоговая таблица'!$C$32</f>
        <v>№1</v>
      </c>
      <c r="D50" s="28" t="str">
        <f>'[1]Итоговая таблица'!$C$33</f>
        <v>№2</v>
      </c>
      <c r="E50" s="28" t="str">
        <f>'[1]Итоговая таблица'!$C$34</f>
        <v>№3</v>
      </c>
      <c r="F50" s="28" t="str">
        <f>'[1]Итоговая таблица'!$C$35</f>
        <v>№4</v>
      </c>
      <c r="G50" s="28" t="str">
        <f>'[1]Итоговая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53"/>
      <c r="M50" s="28" t="str">
        <f>'[1]Итоговая таблица'!$C$32</f>
        <v>№1</v>
      </c>
      <c r="O50" s="28" t="str">
        <f>'[1]Итоговая таблица'!$C$33</f>
        <v>№2</v>
      </c>
      <c r="Q50" s="28" t="str">
        <f>'[1]Итоговая таблица'!$C$34</f>
        <v>№3</v>
      </c>
      <c r="S50" s="28" t="str">
        <f>'[1]Итоговая таблица'!$C$35</f>
        <v>№4</v>
      </c>
      <c r="U50" s="28" t="str">
        <f>'[1]Итоговая таблица'!$C$36</f>
        <v>№5</v>
      </c>
      <c r="W50" s="15" t="s">
        <v>4</v>
      </c>
    </row>
    <row r="51" spans="1:23" ht="25.5" customHeight="1" thickBot="1">
      <c r="A51" s="16">
        <v>1</v>
      </c>
      <c r="B51" s="60" t="s">
        <v>50</v>
      </c>
      <c r="C51" s="29">
        <v>7</v>
      </c>
      <c r="D51" s="29">
        <v>6</v>
      </c>
      <c r="E51" s="29">
        <v>8</v>
      </c>
      <c r="F51" s="29">
        <v>7</v>
      </c>
      <c r="G51" s="29"/>
      <c r="H51" s="26">
        <f>MIN(C51:F51)</f>
        <v>6</v>
      </c>
      <c r="I51" s="12">
        <f>MAX(C51:F51)</f>
        <v>8</v>
      </c>
      <c r="J51" s="63">
        <v>3</v>
      </c>
      <c r="K51" s="12">
        <f>(C51+D51+E51+F51-H51-I51)*J51</f>
        <v>42</v>
      </c>
      <c r="L51" s="54"/>
      <c r="M51" s="29">
        <f>C51</f>
        <v>7</v>
      </c>
      <c r="N51">
        <f aca="true" t="shared" si="26" ref="N51:N67">M51*W51</f>
        <v>21</v>
      </c>
      <c r="O51" s="29">
        <f>D51</f>
        <v>6</v>
      </c>
      <c r="P51">
        <f aca="true" t="shared" si="27" ref="P51:P67">O51*W51</f>
        <v>18</v>
      </c>
      <c r="Q51" s="29">
        <f>E51</f>
        <v>8</v>
      </c>
      <c r="R51">
        <f aca="true" t="shared" si="28" ref="R51:R67">Q51*W51</f>
        <v>24</v>
      </c>
      <c r="S51" s="29">
        <f>F51</f>
        <v>7</v>
      </c>
      <c r="T51">
        <f aca="true" t="shared" si="29" ref="T51:T67">S51*W51</f>
        <v>21</v>
      </c>
      <c r="U51" s="29">
        <f>G51</f>
        <v>0</v>
      </c>
      <c r="V51">
        <f aca="true" t="shared" si="30" ref="V51:V67">U51*W51</f>
        <v>0</v>
      </c>
      <c r="W51" s="17">
        <v>3</v>
      </c>
    </row>
    <row r="52" spans="1:23" ht="25.5" customHeight="1" thickBot="1">
      <c r="A52" s="16">
        <v>2</v>
      </c>
      <c r="B52" s="61" t="s">
        <v>51</v>
      </c>
      <c r="C52" s="29">
        <v>7</v>
      </c>
      <c r="D52" s="29">
        <v>7</v>
      </c>
      <c r="E52" s="29">
        <v>7</v>
      </c>
      <c r="F52" s="29">
        <v>7</v>
      </c>
      <c r="G52" s="29"/>
      <c r="H52" s="26">
        <f aca="true" t="shared" si="31" ref="H52:H67">MIN(C52:F52)</f>
        <v>7</v>
      </c>
      <c r="I52" s="12">
        <f aca="true" t="shared" si="32" ref="I52:I67">MAX(C52:F52)</f>
        <v>7</v>
      </c>
      <c r="J52" s="64">
        <v>3</v>
      </c>
      <c r="K52" s="12">
        <f aca="true" t="shared" si="33" ref="K52:K67">(C52+D52+E52+F52-H52-I52)*J52</f>
        <v>42</v>
      </c>
      <c r="L52" s="54"/>
      <c r="M52" s="29">
        <f aca="true" t="shared" si="34" ref="M52:M67">C52</f>
        <v>7</v>
      </c>
      <c r="N52">
        <f t="shared" si="26"/>
        <v>21</v>
      </c>
      <c r="O52" s="29">
        <f aca="true" t="shared" si="35" ref="O52:O67">D52</f>
        <v>7</v>
      </c>
      <c r="P52">
        <f t="shared" si="27"/>
        <v>21</v>
      </c>
      <c r="Q52" s="29">
        <f aca="true" t="shared" si="36" ref="Q52:Q67">E52</f>
        <v>7</v>
      </c>
      <c r="R52">
        <f t="shared" si="28"/>
        <v>21</v>
      </c>
      <c r="S52" s="29">
        <f aca="true" t="shared" si="37" ref="S52:S66">F52</f>
        <v>7</v>
      </c>
      <c r="T52">
        <f t="shared" si="29"/>
        <v>21</v>
      </c>
      <c r="U52" s="29">
        <f aca="true" t="shared" si="38" ref="U52:U67">G52</f>
        <v>0</v>
      </c>
      <c r="V52">
        <f t="shared" si="30"/>
        <v>0</v>
      </c>
      <c r="W52" s="17">
        <v>3</v>
      </c>
    </row>
    <row r="53" spans="1:23" ht="25.5" customHeight="1" thickBot="1">
      <c r="A53" s="16">
        <v>3</v>
      </c>
      <c r="B53" s="61" t="s">
        <v>52</v>
      </c>
      <c r="C53" s="29">
        <v>8</v>
      </c>
      <c r="D53" s="29">
        <v>7</v>
      </c>
      <c r="E53" s="29">
        <v>7</v>
      </c>
      <c r="F53" s="29">
        <v>7</v>
      </c>
      <c r="G53" s="29"/>
      <c r="H53" s="26">
        <f t="shared" si="31"/>
        <v>7</v>
      </c>
      <c r="I53" s="12">
        <f t="shared" si="32"/>
        <v>8</v>
      </c>
      <c r="J53" s="64">
        <v>5</v>
      </c>
      <c r="K53" s="12">
        <f t="shared" si="33"/>
        <v>70</v>
      </c>
      <c r="L53" s="54"/>
      <c r="M53" s="29">
        <f t="shared" si="34"/>
        <v>8</v>
      </c>
      <c r="N53">
        <f t="shared" si="26"/>
        <v>32</v>
      </c>
      <c r="O53" s="29">
        <f t="shared" si="35"/>
        <v>7</v>
      </c>
      <c r="P53">
        <f t="shared" si="27"/>
        <v>28</v>
      </c>
      <c r="Q53" s="29">
        <f t="shared" si="36"/>
        <v>7</v>
      </c>
      <c r="R53">
        <f t="shared" si="28"/>
        <v>28</v>
      </c>
      <c r="S53" s="29">
        <f t="shared" si="37"/>
        <v>7</v>
      </c>
      <c r="T53">
        <f t="shared" si="29"/>
        <v>28</v>
      </c>
      <c r="U53" s="29">
        <f t="shared" si="38"/>
        <v>0</v>
      </c>
      <c r="V53">
        <f t="shared" si="30"/>
        <v>0</v>
      </c>
      <c r="W53" s="17">
        <v>4</v>
      </c>
    </row>
    <row r="54" spans="1:23" ht="25.5" customHeight="1" thickBot="1">
      <c r="A54" s="16">
        <v>4</v>
      </c>
      <c r="B54" s="61" t="s">
        <v>53</v>
      </c>
      <c r="C54" s="29">
        <v>8</v>
      </c>
      <c r="D54" s="29">
        <v>8</v>
      </c>
      <c r="E54" s="29">
        <v>8</v>
      </c>
      <c r="F54" s="29">
        <v>7</v>
      </c>
      <c r="G54" s="29"/>
      <c r="H54" s="26">
        <f t="shared" si="31"/>
        <v>7</v>
      </c>
      <c r="I54" s="12">
        <f t="shared" si="32"/>
        <v>8</v>
      </c>
      <c r="J54" s="64">
        <v>2</v>
      </c>
      <c r="K54" s="12">
        <f t="shared" si="33"/>
        <v>32</v>
      </c>
      <c r="L54" s="54"/>
      <c r="M54" s="29">
        <f t="shared" si="34"/>
        <v>8</v>
      </c>
      <c r="N54">
        <f t="shared" si="26"/>
        <v>24</v>
      </c>
      <c r="O54" s="29">
        <f t="shared" si="35"/>
        <v>8</v>
      </c>
      <c r="P54">
        <f t="shared" si="27"/>
        <v>24</v>
      </c>
      <c r="Q54" s="29">
        <f t="shared" si="36"/>
        <v>8</v>
      </c>
      <c r="R54">
        <f t="shared" si="28"/>
        <v>24</v>
      </c>
      <c r="S54" s="29">
        <f t="shared" si="37"/>
        <v>7</v>
      </c>
      <c r="T54">
        <f t="shared" si="29"/>
        <v>21</v>
      </c>
      <c r="U54" s="29">
        <f t="shared" si="38"/>
        <v>0</v>
      </c>
      <c r="V54">
        <f t="shared" si="30"/>
        <v>0</v>
      </c>
      <c r="W54" s="17">
        <v>3</v>
      </c>
    </row>
    <row r="55" spans="1:23" ht="25.5" customHeight="1" thickBot="1">
      <c r="A55" s="16">
        <v>5</v>
      </c>
      <c r="B55" s="61" t="s">
        <v>54</v>
      </c>
      <c r="C55" s="29">
        <v>8</v>
      </c>
      <c r="D55" s="29">
        <v>8</v>
      </c>
      <c r="E55" s="29">
        <v>7</v>
      </c>
      <c r="F55" s="29">
        <v>8</v>
      </c>
      <c r="G55" s="29"/>
      <c r="H55" s="26">
        <f t="shared" si="31"/>
        <v>7</v>
      </c>
      <c r="I55" s="12">
        <f t="shared" si="32"/>
        <v>8</v>
      </c>
      <c r="J55" s="64">
        <v>5</v>
      </c>
      <c r="K55" s="12">
        <f t="shared" si="33"/>
        <v>80</v>
      </c>
      <c r="L55" s="54"/>
      <c r="M55" s="29">
        <f t="shared" si="34"/>
        <v>8</v>
      </c>
      <c r="N55">
        <f t="shared" si="26"/>
        <v>32</v>
      </c>
      <c r="O55" s="29">
        <f t="shared" si="35"/>
        <v>8</v>
      </c>
      <c r="P55">
        <f t="shared" si="27"/>
        <v>32</v>
      </c>
      <c r="Q55" s="29">
        <f t="shared" si="36"/>
        <v>7</v>
      </c>
      <c r="R55">
        <f t="shared" si="28"/>
        <v>28</v>
      </c>
      <c r="S55" s="29">
        <f t="shared" si="37"/>
        <v>8</v>
      </c>
      <c r="T55">
        <f t="shared" si="29"/>
        <v>32</v>
      </c>
      <c r="U55" s="29">
        <f t="shared" si="38"/>
        <v>0</v>
      </c>
      <c r="V55">
        <f t="shared" si="30"/>
        <v>0</v>
      </c>
      <c r="W55" s="17">
        <v>4</v>
      </c>
    </row>
    <row r="56" spans="1:23" ht="25.5" customHeight="1" thickBot="1">
      <c r="A56" s="16">
        <v>6</v>
      </c>
      <c r="B56" s="61" t="s">
        <v>55</v>
      </c>
      <c r="C56" s="29">
        <v>7</v>
      </c>
      <c r="D56" s="29">
        <v>8</v>
      </c>
      <c r="E56" s="29">
        <v>7</v>
      </c>
      <c r="F56" s="29">
        <v>7</v>
      </c>
      <c r="G56" s="29"/>
      <c r="H56" s="26">
        <f t="shared" si="31"/>
        <v>7</v>
      </c>
      <c r="I56" s="12">
        <f t="shared" si="32"/>
        <v>8</v>
      </c>
      <c r="J56" s="64">
        <v>2</v>
      </c>
      <c r="K56" s="12">
        <f t="shared" si="33"/>
        <v>28</v>
      </c>
      <c r="L56" s="54"/>
      <c r="M56" s="29">
        <f t="shared" si="34"/>
        <v>7</v>
      </c>
      <c r="N56">
        <f t="shared" si="26"/>
        <v>14</v>
      </c>
      <c r="O56" s="29">
        <f t="shared" si="35"/>
        <v>8</v>
      </c>
      <c r="P56">
        <f t="shared" si="27"/>
        <v>16</v>
      </c>
      <c r="Q56" s="29">
        <f t="shared" si="36"/>
        <v>7</v>
      </c>
      <c r="R56">
        <f t="shared" si="28"/>
        <v>14</v>
      </c>
      <c r="S56" s="29">
        <f t="shared" si="37"/>
        <v>7</v>
      </c>
      <c r="T56">
        <f t="shared" si="29"/>
        <v>14</v>
      </c>
      <c r="U56" s="29">
        <f t="shared" si="38"/>
        <v>0</v>
      </c>
      <c r="V56">
        <f t="shared" si="30"/>
        <v>0</v>
      </c>
      <c r="W56" s="17">
        <v>2</v>
      </c>
    </row>
    <row r="57" spans="1:23" ht="25.5" customHeight="1" thickBot="1">
      <c r="A57" s="16">
        <v>7</v>
      </c>
      <c r="B57" s="61" t="s">
        <v>56</v>
      </c>
      <c r="C57" s="29">
        <v>8</v>
      </c>
      <c r="D57" s="29">
        <v>8</v>
      </c>
      <c r="E57" s="29">
        <v>7</v>
      </c>
      <c r="F57" s="29">
        <v>7</v>
      </c>
      <c r="G57" s="29"/>
      <c r="H57" s="26">
        <f t="shared" si="31"/>
        <v>7</v>
      </c>
      <c r="I57" s="12">
        <f t="shared" si="32"/>
        <v>8</v>
      </c>
      <c r="J57" s="64">
        <v>5</v>
      </c>
      <c r="K57" s="12">
        <f t="shared" si="33"/>
        <v>75</v>
      </c>
      <c r="L57" s="54"/>
      <c r="M57" s="29">
        <f t="shared" si="34"/>
        <v>8</v>
      </c>
      <c r="N57">
        <f t="shared" si="26"/>
        <v>40</v>
      </c>
      <c r="O57" s="29">
        <f t="shared" si="35"/>
        <v>8</v>
      </c>
      <c r="P57">
        <f t="shared" si="27"/>
        <v>40</v>
      </c>
      <c r="Q57" s="29">
        <f t="shared" si="36"/>
        <v>7</v>
      </c>
      <c r="R57">
        <f t="shared" si="28"/>
        <v>35</v>
      </c>
      <c r="S57" s="29">
        <f t="shared" si="37"/>
        <v>7</v>
      </c>
      <c r="T57">
        <f t="shared" si="29"/>
        <v>35</v>
      </c>
      <c r="U57" s="29">
        <f t="shared" si="38"/>
        <v>0</v>
      </c>
      <c r="V57">
        <f t="shared" si="30"/>
        <v>0</v>
      </c>
      <c r="W57" s="17">
        <v>5</v>
      </c>
    </row>
    <row r="58" spans="1:23" ht="25.5" customHeight="1" thickBot="1">
      <c r="A58" s="16">
        <v>8</v>
      </c>
      <c r="B58" s="61" t="s">
        <v>57</v>
      </c>
      <c r="C58" s="29">
        <v>8</v>
      </c>
      <c r="D58" s="29">
        <v>7</v>
      </c>
      <c r="E58" s="29">
        <v>7</v>
      </c>
      <c r="F58" s="29">
        <v>7</v>
      </c>
      <c r="G58" s="29"/>
      <c r="H58" s="26">
        <f t="shared" si="31"/>
        <v>7</v>
      </c>
      <c r="I58" s="12">
        <f t="shared" si="32"/>
        <v>8</v>
      </c>
      <c r="J58" s="64">
        <v>4</v>
      </c>
      <c r="K58" s="12">
        <f t="shared" si="33"/>
        <v>56</v>
      </c>
      <c r="L58" s="54"/>
      <c r="M58" s="29">
        <f t="shared" si="34"/>
        <v>8</v>
      </c>
      <c r="N58">
        <f t="shared" si="26"/>
        <v>32</v>
      </c>
      <c r="O58" s="29">
        <f t="shared" si="35"/>
        <v>7</v>
      </c>
      <c r="P58">
        <f t="shared" si="27"/>
        <v>28</v>
      </c>
      <c r="Q58" s="29">
        <f t="shared" si="36"/>
        <v>7</v>
      </c>
      <c r="R58">
        <f t="shared" si="28"/>
        <v>28</v>
      </c>
      <c r="S58" s="29">
        <f t="shared" si="37"/>
        <v>7</v>
      </c>
      <c r="T58">
        <f t="shared" si="29"/>
        <v>28</v>
      </c>
      <c r="U58" s="29">
        <f t="shared" si="38"/>
        <v>0</v>
      </c>
      <c r="V58">
        <f t="shared" si="30"/>
        <v>0</v>
      </c>
      <c r="W58" s="17">
        <v>4</v>
      </c>
    </row>
    <row r="59" spans="1:23" ht="25.5" customHeight="1" thickBot="1">
      <c r="A59" s="16">
        <v>9</v>
      </c>
      <c r="B59" s="61" t="s">
        <v>58</v>
      </c>
      <c r="C59" s="29">
        <v>8</v>
      </c>
      <c r="D59" s="29">
        <v>7</v>
      </c>
      <c r="E59" s="29">
        <v>7</v>
      </c>
      <c r="F59" s="29">
        <v>7</v>
      </c>
      <c r="G59" s="29"/>
      <c r="H59" s="26">
        <f t="shared" si="31"/>
        <v>7</v>
      </c>
      <c r="I59" s="12">
        <f t="shared" si="32"/>
        <v>8</v>
      </c>
      <c r="J59" s="64">
        <v>4</v>
      </c>
      <c r="K59" s="12">
        <f t="shared" si="33"/>
        <v>56</v>
      </c>
      <c r="L59" s="54"/>
      <c r="M59" s="29">
        <f t="shared" si="34"/>
        <v>8</v>
      </c>
      <c r="N59">
        <f t="shared" si="26"/>
        <v>32</v>
      </c>
      <c r="O59" s="29">
        <f t="shared" si="35"/>
        <v>7</v>
      </c>
      <c r="P59">
        <f t="shared" si="27"/>
        <v>28</v>
      </c>
      <c r="Q59" s="29">
        <f t="shared" si="36"/>
        <v>7</v>
      </c>
      <c r="R59">
        <f t="shared" si="28"/>
        <v>28</v>
      </c>
      <c r="S59" s="29">
        <f t="shared" si="37"/>
        <v>7</v>
      </c>
      <c r="T59">
        <f t="shared" si="29"/>
        <v>28</v>
      </c>
      <c r="U59" s="29">
        <f t="shared" si="38"/>
        <v>0</v>
      </c>
      <c r="V59">
        <f t="shared" si="30"/>
        <v>0</v>
      </c>
      <c r="W59" s="17">
        <v>4</v>
      </c>
    </row>
    <row r="60" spans="1:23" ht="25.5" customHeight="1" thickBot="1">
      <c r="A60" s="16">
        <v>10</v>
      </c>
      <c r="B60" s="61" t="s">
        <v>59</v>
      </c>
      <c r="C60" s="29">
        <v>8</v>
      </c>
      <c r="D60" s="29">
        <v>7</v>
      </c>
      <c r="E60" s="29">
        <v>8</v>
      </c>
      <c r="F60" s="29">
        <v>7</v>
      </c>
      <c r="G60" s="29"/>
      <c r="H60" s="26">
        <f t="shared" si="31"/>
        <v>7</v>
      </c>
      <c r="I60" s="12">
        <f t="shared" si="32"/>
        <v>8</v>
      </c>
      <c r="J60" s="64">
        <v>4</v>
      </c>
      <c r="K60" s="12">
        <f t="shared" si="33"/>
        <v>60</v>
      </c>
      <c r="L60" s="54"/>
      <c r="M60" s="29">
        <f t="shared" si="34"/>
        <v>8</v>
      </c>
      <c r="N60">
        <f t="shared" si="26"/>
        <v>24</v>
      </c>
      <c r="O60" s="29">
        <f t="shared" si="35"/>
        <v>7</v>
      </c>
      <c r="P60">
        <f t="shared" si="27"/>
        <v>21</v>
      </c>
      <c r="Q60" s="29">
        <f t="shared" si="36"/>
        <v>8</v>
      </c>
      <c r="R60">
        <f t="shared" si="28"/>
        <v>24</v>
      </c>
      <c r="S60" s="29">
        <f t="shared" si="37"/>
        <v>7</v>
      </c>
      <c r="T60">
        <f t="shared" si="29"/>
        <v>21</v>
      </c>
      <c r="U60" s="29">
        <f t="shared" si="38"/>
        <v>0</v>
      </c>
      <c r="V60">
        <f t="shared" si="30"/>
        <v>0</v>
      </c>
      <c r="W60" s="17">
        <v>3</v>
      </c>
    </row>
    <row r="61" spans="1:23" ht="25.5" customHeight="1" thickBot="1">
      <c r="A61" s="16">
        <v>11</v>
      </c>
      <c r="B61" s="61" t="s">
        <v>60</v>
      </c>
      <c r="C61" s="29">
        <v>8</v>
      </c>
      <c r="D61" s="29">
        <v>8</v>
      </c>
      <c r="E61" s="29">
        <v>7</v>
      </c>
      <c r="F61" s="29">
        <v>7</v>
      </c>
      <c r="G61" s="29"/>
      <c r="H61" s="26">
        <f t="shared" si="31"/>
        <v>7</v>
      </c>
      <c r="I61" s="12">
        <f t="shared" si="32"/>
        <v>8</v>
      </c>
      <c r="J61" s="64">
        <v>4</v>
      </c>
      <c r="K61" s="12">
        <f t="shared" si="33"/>
        <v>60</v>
      </c>
      <c r="L61" s="54"/>
      <c r="M61" s="29">
        <f t="shared" si="34"/>
        <v>8</v>
      </c>
      <c r="N61">
        <f t="shared" si="26"/>
        <v>40</v>
      </c>
      <c r="O61" s="29">
        <f t="shared" si="35"/>
        <v>8</v>
      </c>
      <c r="P61">
        <f t="shared" si="27"/>
        <v>40</v>
      </c>
      <c r="Q61" s="29">
        <f t="shared" si="36"/>
        <v>7</v>
      </c>
      <c r="R61">
        <f t="shared" si="28"/>
        <v>35</v>
      </c>
      <c r="S61" s="29">
        <f t="shared" si="37"/>
        <v>7</v>
      </c>
      <c r="T61">
        <f t="shared" si="29"/>
        <v>35</v>
      </c>
      <c r="U61" s="29">
        <f t="shared" si="38"/>
        <v>0</v>
      </c>
      <c r="V61">
        <f t="shared" si="30"/>
        <v>0</v>
      </c>
      <c r="W61" s="17">
        <v>5</v>
      </c>
    </row>
    <row r="62" spans="1:23" ht="25.5" customHeight="1" thickBot="1">
      <c r="A62" s="16">
        <v>12</v>
      </c>
      <c r="B62" s="61" t="s">
        <v>61</v>
      </c>
      <c r="C62" s="29">
        <v>8</v>
      </c>
      <c r="D62" s="29">
        <v>8</v>
      </c>
      <c r="E62" s="29">
        <v>7</v>
      </c>
      <c r="F62" s="29">
        <v>8</v>
      </c>
      <c r="G62" s="29"/>
      <c r="H62" s="26">
        <f t="shared" si="31"/>
        <v>7</v>
      </c>
      <c r="I62" s="12">
        <f t="shared" si="32"/>
        <v>8</v>
      </c>
      <c r="J62" s="64">
        <v>3</v>
      </c>
      <c r="K62" s="12">
        <f t="shared" si="33"/>
        <v>48</v>
      </c>
      <c r="L62" s="54"/>
      <c r="M62" s="29">
        <f t="shared" si="34"/>
        <v>8</v>
      </c>
      <c r="N62">
        <f t="shared" si="26"/>
        <v>8</v>
      </c>
      <c r="O62" s="29">
        <f t="shared" si="35"/>
        <v>8</v>
      </c>
      <c r="P62">
        <f t="shared" si="27"/>
        <v>8</v>
      </c>
      <c r="Q62" s="29">
        <f t="shared" si="36"/>
        <v>7</v>
      </c>
      <c r="R62">
        <f t="shared" si="28"/>
        <v>7</v>
      </c>
      <c r="S62" s="29">
        <f t="shared" si="37"/>
        <v>8</v>
      </c>
      <c r="T62">
        <f t="shared" si="29"/>
        <v>8</v>
      </c>
      <c r="U62" s="29">
        <f t="shared" si="38"/>
        <v>0</v>
      </c>
      <c r="V62">
        <f t="shared" si="30"/>
        <v>0</v>
      </c>
      <c r="W62" s="17">
        <v>1</v>
      </c>
    </row>
    <row r="63" spans="1:23" ht="25.5" customHeight="1" thickBot="1">
      <c r="A63" s="16">
        <v>13</v>
      </c>
      <c r="B63" s="61" t="s">
        <v>62</v>
      </c>
      <c r="C63" s="29">
        <v>7</v>
      </c>
      <c r="D63" s="29">
        <v>7</v>
      </c>
      <c r="E63" s="29">
        <v>7</v>
      </c>
      <c r="F63" s="29">
        <v>7</v>
      </c>
      <c r="G63" s="29"/>
      <c r="H63" s="26">
        <f t="shared" si="31"/>
        <v>7</v>
      </c>
      <c r="I63" s="12">
        <f t="shared" si="32"/>
        <v>7</v>
      </c>
      <c r="J63" s="64">
        <v>4</v>
      </c>
      <c r="K63" s="12">
        <f t="shared" si="33"/>
        <v>56</v>
      </c>
      <c r="L63" s="54"/>
      <c r="M63" s="29">
        <f t="shared" si="34"/>
        <v>7</v>
      </c>
      <c r="N63">
        <f t="shared" si="26"/>
        <v>35</v>
      </c>
      <c r="O63" s="29">
        <f t="shared" si="35"/>
        <v>7</v>
      </c>
      <c r="P63">
        <f t="shared" si="27"/>
        <v>35</v>
      </c>
      <c r="Q63" s="29">
        <f t="shared" si="36"/>
        <v>7</v>
      </c>
      <c r="R63">
        <f t="shared" si="28"/>
        <v>35</v>
      </c>
      <c r="S63" s="29">
        <f t="shared" si="37"/>
        <v>7</v>
      </c>
      <c r="T63">
        <f t="shared" si="29"/>
        <v>35</v>
      </c>
      <c r="U63" s="29">
        <f t="shared" si="38"/>
        <v>0</v>
      </c>
      <c r="V63">
        <f t="shared" si="30"/>
        <v>0</v>
      </c>
      <c r="W63" s="17">
        <v>5</v>
      </c>
    </row>
    <row r="64" spans="1:23" ht="25.5" customHeight="1" thickBot="1">
      <c r="A64" s="16">
        <v>14</v>
      </c>
      <c r="B64" s="61" t="s">
        <v>63</v>
      </c>
      <c r="C64" s="29">
        <v>7</v>
      </c>
      <c r="D64" s="29">
        <v>8</v>
      </c>
      <c r="E64" s="29">
        <v>6</v>
      </c>
      <c r="F64" s="29">
        <v>6</v>
      </c>
      <c r="G64" s="29"/>
      <c r="H64" s="26">
        <f t="shared" si="31"/>
        <v>6</v>
      </c>
      <c r="I64" s="12">
        <f t="shared" si="32"/>
        <v>8</v>
      </c>
      <c r="J64" s="64">
        <v>3</v>
      </c>
      <c r="K64" s="12">
        <f t="shared" si="33"/>
        <v>39</v>
      </c>
      <c r="L64" s="54"/>
      <c r="M64" s="29">
        <f t="shared" si="34"/>
        <v>7</v>
      </c>
      <c r="N64">
        <f t="shared" si="26"/>
        <v>21</v>
      </c>
      <c r="O64" s="29">
        <f t="shared" si="35"/>
        <v>8</v>
      </c>
      <c r="P64">
        <f t="shared" si="27"/>
        <v>24</v>
      </c>
      <c r="Q64" s="29">
        <f t="shared" si="36"/>
        <v>6</v>
      </c>
      <c r="R64">
        <f t="shared" si="28"/>
        <v>18</v>
      </c>
      <c r="S64" s="29">
        <f t="shared" si="37"/>
        <v>6</v>
      </c>
      <c r="T64">
        <f t="shared" si="29"/>
        <v>18</v>
      </c>
      <c r="U64" s="29">
        <f t="shared" si="38"/>
        <v>0</v>
      </c>
      <c r="V64">
        <f t="shared" si="30"/>
        <v>0</v>
      </c>
      <c r="W64" s="17">
        <v>3</v>
      </c>
    </row>
    <row r="65" spans="1:23" ht="25.5" customHeight="1" thickBot="1">
      <c r="A65" s="16">
        <v>15</v>
      </c>
      <c r="B65" s="61" t="s">
        <v>64</v>
      </c>
      <c r="C65" s="29">
        <v>8</v>
      </c>
      <c r="D65" s="29">
        <v>8</v>
      </c>
      <c r="E65" s="29">
        <v>7</v>
      </c>
      <c r="F65" s="29">
        <v>7</v>
      </c>
      <c r="G65" s="29"/>
      <c r="H65" s="26">
        <f t="shared" si="31"/>
        <v>7</v>
      </c>
      <c r="I65" s="12">
        <f t="shared" si="32"/>
        <v>8</v>
      </c>
      <c r="J65" s="64">
        <v>4</v>
      </c>
      <c r="K65" s="12">
        <f t="shared" si="33"/>
        <v>60</v>
      </c>
      <c r="L65" s="54"/>
      <c r="M65" s="29">
        <f t="shared" si="34"/>
        <v>8</v>
      </c>
      <c r="N65">
        <f t="shared" si="26"/>
        <v>32</v>
      </c>
      <c r="O65" s="29">
        <f t="shared" si="35"/>
        <v>8</v>
      </c>
      <c r="P65">
        <f t="shared" si="27"/>
        <v>32</v>
      </c>
      <c r="Q65" s="29">
        <f t="shared" si="36"/>
        <v>7</v>
      </c>
      <c r="R65">
        <f t="shared" si="28"/>
        <v>28</v>
      </c>
      <c r="S65" s="29">
        <f t="shared" si="37"/>
        <v>7</v>
      </c>
      <c r="T65">
        <f t="shared" si="29"/>
        <v>28</v>
      </c>
      <c r="U65" s="29">
        <f t="shared" si="38"/>
        <v>0</v>
      </c>
      <c r="V65">
        <f t="shared" si="30"/>
        <v>0</v>
      </c>
      <c r="W65" s="17">
        <v>4</v>
      </c>
    </row>
    <row r="66" spans="1:23" ht="25.5" customHeight="1" thickBot="1">
      <c r="A66" s="16">
        <v>16</v>
      </c>
      <c r="B66" s="61" t="s">
        <v>65</v>
      </c>
      <c r="C66" s="29">
        <v>8</v>
      </c>
      <c r="D66" s="29">
        <v>8</v>
      </c>
      <c r="E66" s="29">
        <v>7</v>
      </c>
      <c r="F66" s="29">
        <v>8</v>
      </c>
      <c r="G66" s="29"/>
      <c r="H66" s="26">
        <f t="shared" si="31"/>
        <v>7</v>
      </c>
      <c r="I66" s="12">
        <f t="shared" si="32"/>
        <v>8</v>
      </c>
      <c r="J66" s="64">
        <v>1</v>
      </c>
      <c r="K66" s="12">
        <f t="shared" si="33"/>
        <v>16</v>
      </c>
      <c r="L66" s="54"/>
      <c r="M66" s="29">
        <f t="shared" si="34"/>
        <v>8</v>
      </c>
      <c r="N66">
        <f t="shared" si="26"/>
        <v>24</v>
      </c>
      <c r="O66" s="29">
        <f t="shared" si="35"/>
        <v>8</v>
      </c>
      <c r="P66">
        <f t="shared" si="27"/>
        <v>24</v>
      </c>
      <c r="Q66" s="29">
        <f t="shared" si="36"/>
        <v>7</v>
      </c>
      <c r="R66">
        <f t="shared" si="28"/>
        <v>21</v>
      </c>
      <c r="S66" s="29">
        <f t="shared" si="37"/>
        <v>8</v>
      </c>
      <c r="T66">
        <f t="shared" si="29"/>
        <v>24</v>
      </c>
      <c r="U66" s="29">
        <f t="shared" si="38"/>
        <v>0</v>
      </c>
      <c r="V66">
        <f t="shared" si="30"/>
        <v>0</v>
      </c>
      <c r="W66" s="17">
        <v>3</v>
      </c>
    </row>
    <row r="67" spans="1:23" ht="25.5" customHeight="1" thickBot="1">
      <c r="A67" s="16">
        <v>17</v>
      </c>
      <c r="B67" s="62" t="s">
        <v>66</v>
      </c>
      <c r="C67" s="29">
        <v>8</v>
      </c>
      <c r="D67" s="29">
        <v>7</v>
      </c>
      <c r="E67" s="29">
        <v>7</v>
      </c>
      <c r="F67" s="29">
        <v>7</v>
      </c>
      <c r="G67" s="29"/>
      <c r="H67" s="26">
        <f t="shared" si="31"/>
        <v>7</v>
      </c>
      <c r="I67" s="12">
        <f t="shared" si="32"/>
        <v>8</v>
      </c>
      <c r="J67" s="65">
        <v>4</v>
      </c>
      <c r="K67" s="12">
        <f t="shared" si="33"/>
        <v>56</v>
      </c>
      <c r="L67" s="54"/>
      <c r="M67" s="29">
        <f t="shared" si="34"/>
        <v>8</v>
      </c>
      <c r="N67">
        <f t="shared" si="26"/>
        <v>32</v>
      </c>
      <c r="O67" s="29">
        <f t="shared" si="35"/>
        <v>7</v>
      </c>
      <c r="P67">
        <f t="shared" si="27"/>
        <v>28</v>
      </c>
      <c r="Q67" s="29">
        <f t="shared" si="36"/>
        <v>7</v>
      </c>
      <c r="R67">
        <f t="shared" si="28"/>
        <v>28</v>
      </c>
      <c r="S67" s="29">
        <f>F67</f>
        <v>7</v>
      </c>
      <c r="T67">
        <f t="shared" si="29"/>
        <v>28</v>
      </c>
      <c r="U67" s="29">
        <f t="shared" si="38"/>
        <v>0</v>
      </c>
      <c r="V67">
        <f t="shared" si="30"/>
        <v>0</v>
      </c>
      <c r="W67" s="17">
        <v>4</v>
      </c>
    </row>
    <row r="68" spans="1:22" ht="25.5" customHeight="1">
      <c r="A68" s="18"/>
      <c r="B68" s="18"/>
      <c r="C68" s="56">
        <f>N68</f>
        <v>464</v>
      </c>
      <c r="D68" s="57">
        <f>P68</f>
        <v>447</v>
      </c>
      <c r="E68" s="57">
        <f>R68</f>
        <v>426</v>
      </c>
      <c r="F68" s="57">
        <f>T68</f>
        <v>425</v>
      </c>
      <c r="G68" s="57">
        <f>V68</f>
        <v>0</v>
      </c>
      <c r="H68" s="75" t="s">
        <v>8</v>
      </c>
      <c r="I68" s="76"/>
      <c r="J68" s="77"/>
      <c r="K68" s="20">
        <f>SUM(K51:K67)</f>
        <v>876</v>
      </c>
      <c r="L68" s="54">
        <f>K68/2</f>
        <v>438</v>
      </c>
      <c r="M68" s="19"/>
      <c r="N68">
        <f>SUM(N51:N67)</f>
        <v>464</v>
      </c>
      <c r="P68">
        <f>SUM(P51:P67)</f>
        <v>447</v>
      </c>
      <c r="R68">
        <f>SUM(R51:R67)</f>
        <v>426</v>
      </c>
      <c r="T68">
        <f>SUM(T51:T67)</f>
        <v>425</v>
      </c>
      <c r="V68">
        <f>SUM(V51:V67)</f>
        <v>0</v>
      </c>
    </row>
    <row r="69" spans="1:23" ht="12.75">
      <c r="A69" s="6"/>
      <c r="B69" s="6"/>
      <c r="C69" s="58">
        <f>N69-1</f>
        <v>0.05936073059360725</v>
      </c>
      <c r="D69" s="59">
        <f>P69-1</f>
        <v>0.020547945205479534</v>
      </c>
      <c r="E69" s="59">
        <f>R69-1</f>
        <v>-0.0273972602739726</v>
      </c>
      <c r="F69" s="59">
        <f>T69-1</f>
        <v>-0.029680365296803624</v>
      </c>
      <c r="G69" s="59">
        <f>V69-1</f>
        <v>-1</v>
      </c>
      <c r="H69" s="6"/>
      <c r="I69" s="6"/>
      <c r="J69" s="6"/>
      <c r="K69" s="6"/>
      <c r="L69" s="54"/>
      <c r="M69" s="5"/>
      <c r="N69" s="55">
        <f>N68/L68</f>
        <v>1.0593607305936072</v>
      </c>
      <c r="O69" s="6"/>
      <c r="P69" s="55">
        <f>P68/L68</f>
        <v>1.0205479452054795</v>
      </c>
      <c r="Q69" s="6"/>
      <c r="R69" s="55">
        <f>R68/L68</f>
        <v>0.9726027397260274</v>
      </c>
      <c r="S69" s="6"/>
      <c r="T69" s="55">
        <f>T68/L68</f>
        <v>0.9703196347031964</v>
      </c>
      <c r="U69" s="6"/>
      <c r="V69" s="55">
        <f>V68/L68</f>
        <v>0</v>
      </c>
      <c r="W69" s="6"/>
    </row>
    <row r="70" spans="1:12" ht="15.75">
      <c r="A70" s="74" t="str">
        <f>A24</f>
        <v>Весенний Кубок 2014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67</v>
      </c>
      <c r="L71" s="6"/>
    </row>
    <row r="72" spans="1:12" ht="26.25" thickBot="1">
      <c r="A72" s="7">
        <f>A26</f>
        <v>18</v>
      </c>
      <c r="B72" s="31" t="str">
        <f>B26</f>
        <v>Синдаров Руслан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23" s="2" customFormat="1" ht="12.75" thickBot="1">
      <c r="A73" s="14" t="s">
        <v>0</v>
      </c>
      <c r="B73" s="21" t="s">
        <v>3</v>
      </c>
      <c r="C73" s="28" t="str">
        <f>'[1]Итоговая таблица'!$C$32</f>
        <v>№1</v>
      </c>
      <c r="D73" s="28" t="str">
        <f>'[1]Итоговая таблица'!$C$33</f>
        <v>№2</v>
      </c>
      <c r="E73" s="28" t="str">
        <f>'[1]Итоговая таблица'!$C$34</f>
        <v>№3</v>
      </c>
      <c r="F73" s="28" t="str">
        <f>'[1]Итоговая таблица'!$C$35</f>
        <v>№4</v>
      </c>
      <c r="G73" s="28" t="str">
        <f>'[1]Итоговая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53"/>
      <c r="M73" s="28" t="str">
        <f>'[1]Итоговая таблица'!$C$32</f>
        <v>№1</v>
      </c>
      <c r="O73" s="28" t="str">
        <f>'[1]Итоговая таблица'!$C$33</f>
        <v>№2</v>
      </c>
      <c r="Q73" s="28" t="str">
        <f>'[1]Итоговая таблица'!$C$34</f>
        <v>№3</v>
      </c>
      <c r="S73" s="28" t="str">
        <f>'[1]Итоговая таблица'!$C$35</f>
        <v>№4</v>
      </c>
      <c r="U73" s="28" t="str">
        <f>'[1]Итоговая таблица'!$C$36</f>
        <v>№5</v>
      </c>
      <c r="W73" s="15" t="s">
        <v>4</v>
      </c>
    </row>
    <row r="74" spans="1:23" ht="25.5" customHeight="1" thickBot="1">
      <c r="A74" s="16">
        <v>1</v>
      </c>
      <c r="B74" s="60" t="s">
        <v>50</v>
      </c>
      <c r="C74" s="29">
        <v>7</v>
      </c>
      <c r="D74" s="29">
        <v>6</v>
      </c>
      <c r="E74" s="29">
        <v>7</v>
      </c>
      <c r="F74" s="29">
        <v>6</v>
      </c>
      <c r="G74" s="29"/>
      <c r="H74" s="26">
        <f>MIN(C74:F74)</f>
        <v>6</v>
      </c>
      <c r="I74" s="12">
        <f>MAX(C74:F74)</f>
        <v>7</v>
      </c>
      <c r="J74" s="63">
        <v>3</v>
      </c>
      <c r="K74" s="12">
        <f>(C74+D74+E74+F74-H74-I74)*J74</f>
        <v>39</v>
      </c>
      <c r="L74" s="54"/>
      <c r="M74" s="29">
        <f>C74</f>
        <v>7</v>
      </c>
      <c r="N74">
        <f aca="true" t="shared" si="39" ref="N74:N90">M74*W74</f>
        <v>21</v>
      </c>
      <c r="O74" s="29">
        <f>D74</f>
        <v>6</v>
      </c>
      <c r="P74">
        <f aca="true" t="shared" si="40" ref="P74:P90">O74*W74</f>
        <v>18</v>
      </c>
      <c r="Q74" s="29">
        <f>E74</f>
        <v>7</v>
      </c>
      <c r="R74">
        <f aca="true" t="shared" si="41" ref="R74:R90">Q74*W74</f>
        <v>21</v>
      </c>
      <c r="S74" s="29">
        <f>F74</f>
        <v>6</v>
      </c>
      <c r="T74">
        <f aca="true" t="shared" si="42" ref="T74:T90">S74*W74</f>
        <v>18</v>
      </c>
      <c r="U74" s="29">
        <f>G74</f>
        <v>0</v>
      </c>
      <c r="V74">
        <f aca="true" t="shared" si="43" ref="V74:V90">U74*W74</f>
        <v>0</v>
      </c>
      <c r="W74" s="17">
        <v>3</v>
      </c>
    </row>
    <row r="75" spans="1:23" ht="25.5" customHeight="1" thickBot="1">
      <c r="A75" s="16">
        <v>2</v>
      </c>
      <c r="B75" s="61" t="s">
        <v>51</v>
      </c>
      <c r="C75" s="29">
        <v>7</v>
      </c>
      <c r="D75" s="29">
        <v>6</v>
      </c>
      <c r="E75" s="29">
        <v>7</v>
      </c>
      <c r="F75" s="29">
        <v>6</v>
      </c>
      <c r="G75" s="29"/>
      <c r="H75" s="26">
        <f aca="true" t="shared" si="44" ref="H75:H90">MIN(C75:F75)</f>
        <v>6</v>
      </c>
      <c r="I75" s="12">
        <f aca="true" t="shared" si="45" ref="I75:I90">MAX(C75:F75)</f>
        <v>7</v>
      </c>
      <c r="J75" s="64">
        <v>3</v>
      </c>
      <c r="K75" s="12">
        <f aca="true" t="shared" si="46" ref="K75:K90">(C75+D75+E75+F75-H75-I75)*J75</f>
        <v>39</v>
      </c>
      <c r="L75" s="54"/>
      <c r="M75" s="29">
        <f aca="true" t="shared" si="47" ref="M75:M90">C75</f>
        <v>7</v>
      </c>
      <c r="N75">
        <f t="shared" si="39"/>
        <v>21</v>
      </c>
      <c r="O75" s="29">
        <f aca="true" t="shared" si="48" ref="O75:O90">D75</f>
        <v>6</v>
      </c>
      <c r="P75">
        <f t="shared" si="40"/>
        <v>18</v>
      </c>
      <c r="Q75" s="29">
        <f aca="true" t="shared" si="49" ref="Q75:Q90">E75</f>
        <v>7</v>
      </c>
      <c r="R75">
        <f t="shared" si="41"/>
        <v>21</v>
      </c>
      <c r="S75" s="29">
        <f aca="true" t="shared" si="50" ref="S75:S89">F75</f>
        <v>6</v>
      </c>
      <c r="T75">
        <f t="shared" si="42"/>
        <v>18</v>
      </c>
      <c r="U75" s="29">
        <f aca="true" t="shared" si="51" ref="U75:U90">G75</f>
        <v>0</v>
      </c>
      <c r="V75">
        <f t="shared" si="43"/>
        <v>0</v>
      </c>
      <c r="W75" s="17">
        <v>3</v>
      </c>
    </row>
    <row r="76" spans="1:23" ht="25.5" customHeight="1" thickBot="1">
      <c r="A76" s="16">
        <v>3</v>
      </c>
      <c r="B76" s="61" t="s">
        <v>52</v>
      </c>
      <c r="C76" s="29">
        <v>8</v>
      </c>
      <c r="D76" s="29">
        <v>7</v>
      </c>
      <c r="E76" s="29">
        <v>7</v>
      </c>
      <c r="F76" s="29">
        <v>7</v>
      </c>
      <c r="G76" s="29"/>
      <c r="H76" s="26">
        <f t="shared" si="44"/>
        <v>7</v>
      </c>
      <c r="I76" s="12">
        <f t="shared" si="45"/>
        <v>8</v>
      </c>
      <c r="J76" s="64">
        <v>5</v>
      </c>
      <c r="K76" s="12">
        <f t="shared" si="46"/>
        <v>70</v>
      </c>
      <c r="L76" s="54"/>
      <c r="M76" s="29">
        <f t="shared" si="47"/>
        <v>8</v>
      </c>
      <c r="N76">
        <f t="shared" si="39"/>
        <v>32</v>
      </c>
      <c r="O76" s="29">
        <f t="shared" si="48"/>
        <v>7</v>
      </c>
      <c r="P76">
        <f t="shared" si="40"/>
        <v>28</v>
      </c>
      <c r="Q76" s="29">
        <f t="shared" si="49"/>
        <v>7</v>
      </c>
      <c r="R76">
        <f t="shared" si="41"/>
        <v>28</v>
      </c>
      <c r="S76" s="29">
        <f t="shared" si="50"/>
        <v>7</v>
      </c>
      <c r="T76">
        <f t="shared" si="42"/>
        <v>28</v>
      </c>
      <c r="U76" s="29">
        <f t="shared" si="51"/>
        <v>0</v>
      </c>
      <c r="V76">
        <f t="shared" si="43"/>
        <v>0</v>
      </c>
      <c r="W76" s="17">
        <v>4</v>
      </c>
    </row>
    <row r="77" spans="1:23" ht="25.5" customHeight="1" thickBot="1">
      <c r="A77" s="16">
        <v>4</v>
      </c>
      <c r="B77" s="61" t="s">
        <v>53</v>
      </c>
      <c r="C77" s="29">
        <v>7</v>
      </c>
      <c r="D77" s="29">
        <v>7</v>
      </c>
      <c r="E77" s="29">
        <v>7</v>
      </c>
      <c r="F77" s="29">
        <v>6</v>
      </c>
      <c r="G77" s="29"/>
      <c r="H77" s="26">
        <f t="shared" si="44"/>
        <v>6</v>
      </c>
      <c r="I77" s="12">
        <f t="shared" si="45"/>
        <v>7</v>
      </c>
      <c r="J77" s="64">
        <v>2</v>
      </c>
      <c r="K77" s="12">
        <f t="shared" si="46"/>
        <v>28</v>
      </c>
      <c r="L77" s="54"/>
      <c r="M77" s="29">
        <f t="shared" si="47"/>
        <v>7</v>
      </c>
      <c r="N77">
        <f t="shared" si="39"/>
        <v>21</v>
      </c>
      <c r="O77" s="29">
        <f t="shared" si="48"/>
        <v>7</v>
      </c>
      <c r="P77">
        <f t="shared" si="40"/>
        <v>21</v>
      </c>
      <c r="Q77" s="29">
        <f t="shared" si="49"/>
        <v>7</v>
      </c>
      <c r="R77">
        <f t="shared" si="41"/>
        <v>21</v>
      </c>
      <c r="S77" s="29">
        <f t="shared" si="50"/>
        <v>6</v>
      </c>
      <c r="T77">
        <f t="shared" si="42"/>
        <v>18</v>
      </c>
      <c r="U77" s="29">
        <f t="shared" si="51"/>
        <v>0</v>
      </c>
      <c r="V77">
        <f t="shared" si="43"/>
        <v>0</v>
      </c>
      <c r="W77" s="17">
        <v>3</v>
      </c>
    </row>
    <row r="78" spans="1:23" ht="25.5" customHeight="1" thickBot="1">
      <c r="A78" s="16">
        <v>5</v>
      </c>
      <c r="B78" s="61" t="s">
        <v>54</v>
      </c>
      <c r="C78" s="29">
        <v>6</v>
      </c>
      <c r="D78" s="29">
        <v>5</v>
      </c>
      <c r="E78" s="29">
        <v>5</v>
      </c>
      <c r="F78" s="29">
        <v>4</v>
      </c>
      <c r="G78" s="29"/>
      <c r="H78" s="26">
        <f t="shared" si="44"/>
        <v>4</v>
      </c>
      <c r="I78" s="12">
        <f t="shared" si="45"/>
        <v>6</v>
      </c>
      <c r="J78" s="64">
        <v>5</v>
      </c>
      <c r="K78" s="12">
        <f t="shared" si="46"/>
        <v>50</v>
      </c>
      <c r="L78" s="54"/>
      <c r="M78" s="29">
        <f t="shared" si="47"/>
        <v>6</v>
      </c>
      <c r="N78">
        <f t="shared" si="39"/>
        <v>24</v>
      </c>
      <c r="O78" s="29">
        <f t="shared" si="48"/>
        <v>5</v>
      </c>
      <c r="P78">
        <f t="shared" si="40"/>
        <v>20</v>
      </c>
      <c r="Q78" s="29">
        <f t="shared" si="49"/>
        <v>5</v>
      </c>
      <c r="R78">
        <f t="shared" si="41"/>
        <v>20</v>
      </c>
      <c r="S78" s="29">
        <f t="shared" si="50"/>
        <v>4</v>
      </c>
      <c r="T78">
        <f t="shared" si="42"/>
        <v>16</v>
      </c>
      <c r="U78" s="29">
        <f t="shared" si="51"/>
        <v>0</v>
      </c>
      <c r="V78">
        <f t="shared" si="43"/>
        <v>0</v>
      </c>
      <c r="W78" s="17">
        <v>4</v>
      </c>
    </row>
    <row r="79" spans="1:23" ht="25.5" customHeight="1" thickBot="1">
      <c r="A79" s="16">
        <v>6</v>
      </c>
      <c r="B79" s="61" t="s">
        <v>55</v>
      </c>
      <c r="C79" s="29">
        <v>5</v>
      </c>
      <c r="D79" s="29">
        <v>6</v>
      </c>
      <c r="E79" s="29">
        <v>5</v>
      </c>
      <c r="F79" s="29">
        <v>4</v>
      </c>
      <c r="G79" s="29"/>
      <c r="H79" s="26">
        <f t="shared" si="44"/>
        <v>4</v>
      </c>
      <c r="I79" s="12">
        <f t="shared" si="45"/>
        <v>6</v>
      </c>
      <c r="J79" s="64">
        <v>2</v>
      </c>
      <c r="K79" s="12">
        <f t="shared" si="46"/>
        <v>20</v>
      </c>
      <c r="L79" s="54"/>
      <c r="M79" s="29">
        <f t="shared" si="47"/>
        <v>5</v>
      </c>
      <c r="N79">
        <f t="shared" si="39"/>
        <v>10</v>
      </c>
      <c r="O79" s="29">
        <f t="shared" si="48"/>
        <v>6</v>
      </c>
      <c r="P79">
        <f t="shared" si="40"/>
        <v>12</v>
      </c>
      <c r="Q79" s="29">
        <f t="shared" si="49"/>
        <v>5</v>
      </c>
      <c r="R79">
        <f t="shared" si="41"/>
        <v>10</v>
      </c>
      <c r="S79" s="29">
        <f t="shared" si="50"/>
        <v>4</v>
      </c>
      <c r="T79">
        <f t="shared" si="42"/>
        <v>8</v>
      </c>
      <c r="U79" s="29">
        <f t="shared" si="51"/>
        <v>0</v>
      </c>
      <c r="V79">
        <f t="shared" si="43"/>
        <v>0</v>
      </c>
      <c r="W79" s="17">
        <v>2</v>
      </c>
    </row>
    <row r="80" spans="1:23" ht="25.5" customHeight="1" thickBot="1">
      <c r="A80" s="16">
        <v>7</v>
      </c>
      <c r="B80" s="61" t="s">
        <v>56</v>
      </c>
      <c r="C80" s="29">
        <v>7</v>
      </c>
      <c r="D80" s="29">
        <v>5</v>
      </c>
      <c r="E80" s="29">
        <v>6</v>
      </c>
      <c r="F80" s="29">
        <v>5</v>
      </c>
      <c r="G80" s="29"/>
      <c r="H80" s="26">
        <f t="shared" si="44"/>
        <v>5</v>
      </c>
      <c r="I80" s="12">
        <f t="shared" si="45"/>
        <v>7</v>
      </c>
      <c r="J80" s="64">
        <v>5</v>
      </c>
      <c r="K80" s="12">
        <f t="shared" si="46"/>
        <v>55</v>
      </c>
      <c r="L80" s="54"/>
      <c r="M80" s="29">
        <f t="shared" si="47"/>
        <v>7</v>
      </c>
      <c r="N80">
        <f t="shared" si="39"/>
        <v>35</v>
      </c>
      <c r="O80" s="29">
        <f t="shared" si="48"/>
        <v>5</v>
      </c>
      <c r="P80">
        <f t="shared" si="40"/>
        <v>25</v>
      </c>
      <c r="Q80" s="29">
        <f t="shared" si="49"/>
        <v>6</v>
      </c>
      <c r="R80">
        <f t="shared" si="41"/>
        <v>30</v>
      </c>
      <c r="S80" s="29">
        <f t="shared" si="50"/>
        <v>5</v>
      </c>
      <c r="T80">
        <f t="shared" si="42"/>
        <v>25</v>
      </c>
      <c r="U80" s="29">
        <f t="shared" si="51"/>
        <v>0</v>
      </c>
      <c r="V80">
        <f t="shared" si="43"/>
        <v>0</v>
      </c>
      <c r="W80" s="17">
        <v>5</v>
      </c>
    </row>
    <row r="81" spans="1:23" ht="25.5" customHeight="1" thickBot="1">
      <c r="A81" s="16">
        <v>8</v>
      </c>
      <c r="B81" s="61" t="s">
        <v>57</v>
      </c>
      <c r="C81" s="29">
        <v>7</v>
      </c>
      <c r="D81" s="29">
        <v>6</v>
      </c>
      <c r="E81" s="29">
        <v>7</v>
      </c>
      <c r="F81" s="29">
        <v>7</v>
      </c>
      <c r="G81" s="29"/>
      <c r="H81" s="26">
        <f t="shared" si="44"/>
        <v>6</v>
      </c>
      <c r="I81" s="12">
        <f t="shared" si="45"/>
        <v>7</v>
      </c>
      <c r="J81" s="64">
        <v>4</v>
      </c>
      <c r="K81" s="12">
        <f t="shared" si="46"/>
        <v>56</v>
      </c>
      <c r="L81" s="54"/>
      <c r="M81" s="29">
        <f t="shared" si="47"/>
        <v>7</v>
      </c>
      <c r="N81">
        <f t="shared" si="39"/>
        <v>28</v>
      </c>
      <c r="O81" s="29">
        <f t="shared" si="48"/>
        <v>6</v>
      </c>
      <c r="P81">
        <f t="shared" si="40"/>
        <v>24</v>
      </c>
      <c r="Q81" s="29">
        <f t="shared" si="49"/>
        <v>7</v>
      </c>
      <c r="R81">
        <f t="shared" si="41"/>
        <v>28</v>
      </c>
      <c r="S81" s="29">
        <f t="shared" si="50"/>
        <v>7</v>
      </c>
      <c r="T81">
        <f t="shared" si="42"/>
        <v>28</v>
      </c>
      <c r="U81" s="29">
        <f t="shared" si="51"/>
        <v>0</v>
      </c>
      <c r="V81">
        <f t="shared" si="43"/>
        <v>0</v>
      </c>
      <c r="W81" s="17">
        <v>4</v>
      </c>
    </row>
    <row r="82" spans="1:23" ht="25.5" customHeight="1" thickBot="1">
      <c r="A82" s="16">
        <v>9</v>
      </c>
      <c r="B82" s="61" t="s">
        <v>58</v>
      </c>
      <c r="C82" s="29">
        <v>5</v>
      </c>
      <c r="D82" s="29">
        <v>5</v>
      </c>
      <c r="E82" s="29">
        <v>6</v>
      </c>
      <c r="F82" s="29">
        <v>5</v>
      </c>
      <c r="G82" s="29"/>
      <c r="H82" s="26">
        <f t="shared" si="44"/>
        <v>5</v>
      </c>
      <c r="I82" s="12">
        <f t="shared" si="45"/>
        <v>6</v>
      </c>
      <c r="J82" s="64">
        <v>4</v>
      </c>
      <c r="K82" s="12">
        <f t="shared" si="46"/>
        <v>40</v>
      </c>
      <c r="L82" s="54"/>
      <c r="M82" s="29">
        <f t="shared" si="47"/>
        <v>5</v>
      </c>
      <c r="N82">
        <f t="shared" si="39"/>
        <v>20</v>
      </c>
      <c r="O82" s="29">
        <f t="shared" si="48"/>
        <v>5</v>
      </c>
      <c r="P82">
        <f t="shared" si="40"/>
        <v>20</v>
      </c>
      <c r="Q82" s="29">
        <f t="shared" si="49"/>
        <v>6</v>
      </c>
      <c r="R82">
        <f t="shared" si="41"/>
        <v>24</v>
      </c>
      <c r="S82" s="29">
        <f t="shared" si="50"/>
        <v>5</v>
      </c>
      <c r="T82">
        <f t="shared" si="42"/>
        <v>20</v>
      </c>
      <c r="U82" s="29">
        <f t="shared" si="51"/>
        <v>0</v>
      </c>
      <c r="V82">
        <f t="shared" si="43"/>
        <v>0</v>
      </c>
      <c r="W82" s="17">
        <v>4</v>
      </c>
    </row>
    <row r="83" spans="1:23" ht="25.5" customHeight="1" thickBot="1">
      <c r="A83" s="16">
        <v>10</v>
      </c>
      <c r="B83" s="61" t="s">
        <v>59</v>
      </c>
      <c r="C83" s="29">
        <v>6</v>
      </c>
      <c r="D83" s="29">
        <v>6</v>
      </c>
      <c r="E83" s="29">
        <v>7</v>
      </c>
      <c r="F83" s="29">
        <v>6</v>
      </c>
      <c r="G83" s="29"/>
      <c r="H83" s="26">
        <f t="shared" si="44"/>
        <v>6</v>
      </c>
      <c r="I83" s="12">
        <f t="shared" si="45"/>
        <v>7</v>
      </c>
      <c r="J83" s="64">
        <v>4</v>
      </c>
      <c r="K83" s="12">
        <f t="shared" si="46"/>
        <v>48</v>
      </c>
      <c r="L83" s="54"/>
      <c r="M83" s="29">
        <f t="shared" si="47"/>
        <v>6</v>
      </c>
      <c r="N83">
        <f t="shared" si="39"/>
        <v>18</v>
      </c>
      <c r="O83" s="29">
        <f t="shared" si="48"/>
        <v>6</v>
      </c>
      <c r="P83">
        <f t="shared" si="40"/>
        <v>18</v>
      </c>
      <c r="Q83" s="29">
        <f t="shared" si="49"/>
        <v>7</v>
      </c>
      <c r="R83">
        <f t="shared" si="41"/>
        <v>21</v>
      </c>
      <c r="S83" s="29">
        <f t="shared" si="50"/>
        <v>6</v>
      </c>
      <c r="T83">
        <f t="shared" si="42"/>
        <v>18</v>
      </c>
      <c r="U83" s="29">
        <f t="shared" si="51"/>
        <v>0</v>
      </c>
      <c r="V83">
        <f t="shared" si="43"/>
        <v>0</v>
      </c>
      <c r="W83" s="17">
        <v>3</v>
      </c>
    </row>
    <row r="84" spans="1:23" ht="25.5" customHeight="1" thickBot="1">
      <c r="A84" s="16">
        <v>11</v>
      </c>
      <c r="B84" s="61" t="s">
        <v>60</v>
      </c>
      <c r="C84" s="29">
        <v>7</v>
      </c>
      <c r="D84" s="29">
        <v>5</v>
      </c>
      <c r="E84" s="29">
        <v>7</v>
      </c>
      <c r="F84" s="29">
        <v>6</v>
      </c>
      <c r="G84" s="29"/>
      <c r="H84" s="26">
        <f t="shared" si="44"/>
        <v>5</v>
      </c>
      <c r="I84" s="12">
        <f t="shared" si="45"/>
        <v>7</v>
      </c>
      <c r="J84" s="64">
        <v>4</v>
      </c>
      <c r="K84" s="12">
        <f t="shared" si="46"/>
        <v>52</v>
      </c>
      <c r="L84" s="54"/>
      <c r="M84" s="29">
        <f t="shared" si="47"/>
        <v>7</v>
      </c>
      <c r="N84">
        <f t="shared" si="39"/>
        <v>35</v>
      </c>
      <c r="O84" s="29">
        <f t="shared" si="48"/>
        <v>5</v>
      </c>
      <c r="P84">
        <f t="shared" si="40"/>
        <v>25</v>
      </c>
      <c r="Q84" s="29">
        <f t="shared" si="49"/>
        <v>7</v>
      </c>
      <c r="R84">
        <f t="shared" si="41"/>
        <v>35</v>
      </c>
      <c r="S84" s="29">
        <f t="shared" si="50"/>
        <v>6</v>
      </c>
      <c r="T84">
        <f t="shared" si="42"/>
        <v>30</v>
      </c>
      <c r="U84" s="29">
        <f t="shared" si="51"/>
        <v>0</v>
      </c>
      <c r="V84">
        <f t="shared" si="43"/>
        <v>0</v>
      </c>
      <c r="W84" s="17">
        <v>5</v>
      </c>
    </row>
    <row r="85" spans="1:23" ht="25.5" customHeight="1" thickBot="1">
      <c r="A85" s="16">
        <v>12</v>
      </c>
      <c r="B85" s="61" t="s">
        <v>61</v>
      </c>
      <c r="C85" s="29">
        <v>8</v>
      </c>
      <c r="D85" s="29">
        <v>7</v>
      </c>
      <c r="E85" s="29">
        <v>7</v>
      </c>
      <c r="F85" s="29">
        <v>7</v>
      </c>
      <c r="G85" s="29"/>
      <c r="H85" s="26">
        <f t="shared" si="44"/>
        <v>7</v>
      </c>
      <c r="I85" s="12">
        <f t="shared" si="45"/>
        <v>8</v>
      </c>
      <c r="J85" s="64">
        <v>3</v>
      </c>
      <c r="K85" s="12">
        <f t="shared" si="46"/>
        <v>42</v>
      </c>
      <c r="L85" s="54"/>
      <c r="M85" s="29">
        <f t="shared" si="47"/>
        <v>8</v>
      </c>
      <c r="N85">
        <f t="shared" si="39"/>
        <v>8</v>
      </c>
      <c r="O85" s="29">
        <f t="shared" si="48"/>
        <v>7</v>
      </c>
      <c r="P85">
        <f t="shared" si="40"/>
        <v>7</v>
      </c>
      <c r="Q85" s="29">
        <f t="shared" si="49"/>
        <v>7</v>
      </c>
      <c r="R85">
        <f t="shared" si="41"/>
        <v>7</v>
      </c>
      <c r="S85" s="29">
        <f t="shared" si="50"/>
        <v>7</v>
      </c>
      <c r="T85">
        <f t="shared" si="42"/>
        <v>7</v>
      </c>
      <c r="U85" s="29">
        <f t="shared" si="51"/>
        <v>0</v>
      </c>
      <c r="V85">
        <f t="shared" si="43"/>
        <v>0</v>
      </c>
      <c r="W85" s="17">
        <v>1</v>
      </c>
    </row>
    <row r="86" spans="1:23" ht="25.5" customHeight="1" thickBot="1">
      <c r="A86" s="16">
        <v>13</v>
      </c>
      <c r="B86" s="61" t="s">
        <v>62</v>
      </c>
      <c r="C86" s="29">
        <v>7</v>
      </c>
      <c r="D86" s="29">
        <v>6</v>
      </c>
      <c r="E86" s="29">
        <v>7</v>
      </c>
      <c r="F86" s="29">
        <v>6</v>
      </c>
      <c r="G86" s="29"/>
      <c r="H86" s="26">
        <f t="shared" si="44"/>
        <v>6</v>
      </c>
      <c r="I86" s="12">
        <f t="shared" si="45"/>
        <v>7</v>
      </c>
      <c r="J86" s="64">
        <v>4</v>
      </c>
      <c r="K86" s="12">
        <f t="shared" si="46"/>
        <v>52</v>
      </c>
      <c r="L86" s="54"/>
      <c r="M86" s="29">
        <f t="shared" si="47"/>
        <v>7</v>
      </c>
      <c r="N86">
        <f t="shared" si="39"/>
        <v>35</v>
      </c>
      <c r="O86" s="29">
        <f t="shared" si="48"/>
        <v>6</v>
      </c>
      <c r="P86">
        <f t="shared" si="40"/>
        <v>30</v>
      </c>
      <c r="Q86" s="29">
        <f t="shared" si="49"/>
        <v>7</v>
      </c>
      <c r="R86">
        <f t="shared" si="41"/>
        <v>35</v>
      </c>
      <c r="S86" s="29">
        <f t="shared" si="50"/>
        <v>6</v>
      </c>
      <c r="T86">
        <f t="shared" si="42"/>
        <v>30</v>
      </c>
      <c r="U86" s="29">
        <f t="shared" si="51"/>
        <v>0</v>
      </c>
      <c r="V86">
        <f t="shared" si="43"/>
        <v>0</v>
      </c>
      <c r="W86" s="17">
        <v>5</v>
      </c>
    </row>
    <row r="87" spans="1:23" ht="25.5" customHeight="1" thickBot="1">
      <c r="A87" s="16">
        <v>14</v>
      </c>
      <c r="B87" s="61" t="s">
        <v>63</v>
      </c>
      <c r="C87" s="29">
        <v>7</v>
      </c>
      <c r="D87" s="29">
        <v>7</v>
      </c>
      <c r="E87" s="29">
        <v>7</v>
      </c>
      <c r="F87" s="29">
        <v>6</v>
      </c>
      <c r="G87" s="29"/>
      <c r="H87" s="26">
        <f t="shared" si="44"/>
        <v>6</v>
      </c>
      <c r="I87" s="12">
        <f t="shared" si="45"/>
        <v>7</v>
      </c>
      <c r="J87" s="64">
        <v>3</v>
      </c>
      <c r="K87" s="12">
        <f t="shared" si="46"/>
        <v>42</v>
      </c>
      <c r="L87" s="54"/>
      <c r="M87" s="29">
        <f t="shared" si="47"/>
        <v>7</v>
      </c>
      <c r="N87">
        <f t="shared" si="39"/>
        <v>21</v>
      </c>
      <c r="O87" s="29">
        <f t="shared" si="48"/>
        <v>7</v>
      </c>
      <c r="P87">
        <f t="shared" si="40"/>
        <v>21</v>
      </c>
      <c r="Q87" s="29">
        <f t="shared" si="49"/>
        <v>7</v>
      </c>
      <c r="R87">
        <f t="shared" si="41"/>
        <v>21</v>
      </c>
      <c r="S87" s="29">
        <f t="shared" si="50"/>
        <v>6</v>
      </c>
      <c r="T87">
        <f t="shared" si="42"/>
        <v>18</v>
      </c>
      <c r="U87" s="29">
        <f t="shared" si="51"/>
        <v>0</v>
      </c>
      <c r="V87">
        <f t="shared" si="43"/>
        <v>0</v>
      </c>
      <c r="W87" s="17">
        <v>3</v>
      </c>
    </row>
    <row r="88" spans="1:23" ht="25.5" customHeight="1" thickBot="1">
      <c r="A88" s="16">
        <v>15</v>
      </c>
      <c r="B88" s="61" t="s">
        <v>64</v>
      </c>
      <c r="C88" s="29">
        <v>8</v>
      </c>
      <c r="D88" s="29">
        <v>7</v>
      </c>
      <c r="E88" s="29">
        <v>7</v>
      </c>
      <c r="F88" s="29">
        <v>7</v>
      </c>
      <c r="G88" s="29"/>
      <c r="H88" s="26">
        <f t="shared" si="44"/>
        <v>7</v>
      </c>
      <c r="I88" s="12">
        <f t="shared" si="45"/>
        <v>8</v>
      </c>
      <c r="J88" s="64">
        <v>4</v>
      </c>
      <c r="K88" s="12">
        <f t="shared" si="46"/>
        <v>56</v>
      </c>
      <c r="L88" s="54"/>
      <c r="M88" s="29">
        <f t="shared" si="47"/>
        <v>8</v>
      </c>
      <c r="N88">
        <f t="shared" si="39"/>
        <v>32</v>
      </c>
      <c r="O88" s="29">
        <f t="shared" si="48"/>
        <v>7</v>
      </c>
      <c r="P88">
        <f t="shared" si="40"/>
        <v>28</v>
      </c>
      <c r="Q88" s="29">
        <f t="shared" si="49"/>
        <v>7</v>
      </c>
      <c r="R88">
        <f t="shared" si="41"/>
        <v>28</v>
      </c>
      <c r="S88" s="29">
        <f t="shared" si="50"/>
        <v>7</v>
      </c>
      <c r="T88">
        <f t="shared" si="42"/>
        <v>28</v>
      </c>
      <c r="U88" s="29">
        <f t="shared" si="51"/>
        <v>0</v>
      </c>
      <c r="V88">
        <f t="shared" si="43"/>
        <v>0</v>
      </c>
      <c r="W88" s="17">
        <v>4</v>
      </c>
    </row>
    <row r="89" spans="1:23" ht="25.5" customHeight="1" thickBot="1">
      <c r="A89" s="16">
        <v>16</v>
      </c>
      <c r="B89" s="61" t="s">
        <v>65</v>
      </c>
      <c r="C89" s="29">
        <v>7</v>
      </c>
      <c r="D89" s="29">
        <v>7</v>
      </c>
      <c r="E89" s="29">
        <v>7</v>
      </c>
      <c r="F89" s="29">
        <v>7</v>
      </c>
      <c r="G89" s="29"/>
      <c r="H89" s="26">
        <f t="shared" si="44"/>
        <v>7</v>
      </c>
      <c r="I89" s="12">
        <f t="shared" si="45"/>
        <v>7</v>
      </c>
      <c r="J89" s="64">
        <v>1</v>
      </c>
      <c r="K89" s="12">
        <f t="shared" si="46"/>
        <v>14</v>
      </c>
      <c r="L89" s="54"/>
      <c r="M89" s="29">
        <f t="shared" si="47"/>
        <v>7</v>
      </c>
      <c r="N89">
        <f t="shared" si="39"/>
        <v>21</v>
      </c>
      <c r="O89" s="29">
        <f t="shared" si="48"/>
        <v>7</v>
      </c>
      <c r="P89">
        <f t="shared" si="40"/>
        <v>21</v>
      </c>
      <c r="Q89" s="29">
        <f t="shared" si="49"/>
        <v>7</v>
      </c>
      <c r="R89">
        <f t="shared" si="41"/>
        <v>21</v>
      </c>
      <c r="S89" s="29">
        <f t="shared" si="50"/>
        <v>7</v>
      </c>
      <c r="T89">
        <f t="shared" si="42"/>
        <v>21</v>
      </c>
      <c r="U89" s="29">
        <f t="shared" si="51"/>
        <v>0</v>
      </c>
      <c r="V89">
        <f t="shared" si="43"/>
        <v>0</v>
      </c>
      <c r="W89" s="17">
        <v>3</v>
      </c>
    </row>
    <row r="90" spans="1:23" ht="25.5" customHeight="1" thickBot="1">
      <c r="A90" s="16">
        <v>17</v>
      </c>
      <c r="B90" s="62" t="s">
        <v>66</v>
      </c>
      <c r="C90" s="29">
        <v>7</v>
      </c>
      <c r="D90" s="29">
        <v>6</v>
      </c>
      <c r="E90" s="29">
        <v>7</v>
      </c>
      <c r="F90" s="29">
        <v>8</v>
      </c>
      <c r="G90" s="29"/>
      <c r="H90" s="26">
        <f t="shared" si="44"/>
        <v>6</v>
      </c>
      <c r="I90" s="12">
        <f t="shared" si="45"/>
        <v>8</v>
      </c>
      <c r="J90" s="65">
        <v>4</v>
      </c>
      <c r="K90" s="12">
        <f t="shared" si="46"/>
        <v>56</v>
      </c>
      <c r="L90" s="54"/>
      <c r="M90" s="29">
        <f t="shared" si="47"/>
        <v>7</v>
      </c>
      <c r="N90">
        <f t="shared" si="39"/>
        <v>28</v>
      </c>
      <c r="O90" s="29">
        <f t="shared" si="48"/>
        <v>6</v>
      </c>
      <c r="P90">
        <f t="shared" si="40"/>
        <v>24</v>
      </c>
      <c r="Q90" s="29">
        <f t="shared" si="49"/>
        <v>7</v>
      </c>
      <c r="R90">
        <f t="shared" si="41"/>
        <v>28</v>
      </c>
      <c r="S90" s="29">
        <f>F90</f>
        <v>8</v>
      </c>
      <c r="T90">
        <f t="shared" si="42"/>
        <v>32</v>
      </c>
      <c r="U90" s="29">
        <f t="shared" si="51"/>
        <v>0</v>
      </c>
      <c r="V90">
        <f t="shared" si="43"/>
        <v>0</v>
      </c>
      <c r="W90" s="17">
        <v>4</v>
      </c>
    </row>
    <row r="91" spans="1:22" ht="25.5" customHeight="1">
      <c r="A91" s="18"/>
      <c r="B91" s="18"/>
      <c r="C91" s="56">
        <f>N91</f>
        <v>410</v>
      </c>
      <c r="D91" s="57">
        <f>P91</f>
        <v>360</v>
      </c>
      <c r="E91" s="57">
        <f>R91</f>
        <v>399</v>
      </c>
      <c r="F91" s="57">
        <f>T91</f>
        <v>363</v>
      </c>
      <c r="G91" s="57">
        <f>V91</f>
        <v>0</v>
      </c>
      <c r="H91" s="75" t="s">
        <v>8</v>
      </c>
      <c r="I91" s="76"/>
      <c r="J91" s="77"/>
      <c r="K91" s="20">
        <f>SUM(K74:K90)</f>
        <v>759</v>
      </c>
      <c r="L91" s="54">
        <f>K91/2</f>
        <v>379.5</v>
      </c>
      <c r="M91" s="19"/>
      <c r="N91">
        <f>SUM(N74:N90)</f>
        <v>410</v>
      </c>
      <c r="P91">
        <f>SUM(P74:P90)</f>
        <v>360</v>
      </c>
      <c r="R91">
        <f>SUM(R74:R90)</f>
        <v>399</v>
      </c>
      <c r="T91">
        <f>SUM(T74:T90)</f>
        <v>363</v>
      </c>
      <c r="V91">
        <f>SUM(V74:V90)</f>
        <v>0</v>
      </c>
    </row>
    <row r="92" spans="1:23" ht="12.75">
      <c r="A92" s="6"/>
      <c r="B92" s="6"/>
      <c r="C92" s="58">
        <f>N92-1</f>
        <v>0.08036890645586303</v>
      </c>
      <c r="D92" s="59">
        <f>P92-1</f>
        <v>-0.0513833992094862</v>
      </c>
      <c r="E92" s="59">
        <f>R92-1</f>
        <v>0.05138339920948609</v>
      </c>
      <c r="F92" s="59">
        <f>T92-1</f>
        <v>-0.04347826086956519</v>
      </c>
      <c r="G92" s="59">
        <f>V92-1</f>
        <v>-1</v>
      </c>
      <c r="H92" s="6"/>
      <c r="I92" s="6"/>
      <c r="J92" s="6"/>
      <c r="K92" s="6"/>
      <c r="L92" s="54"/>
      <c r="M92" s="5"/>
      <c r="N92" s="55">
        <f>N91/L91</f>
        <v>1.080368906455863</v>
      </c>
      <c r="O92" s="6"/>
      <c r="P92" s="55">
        <f>P91/L91</f>
        <v>0.9486166007905138</v>
      </c>
      <c r="Q92" s="6"/>
      <c r="R92" s="55">
        <f>R91/L91</f>
        <v>1.051383399209486</v>
      </c>
      <c r="S92" s="6"/>
      <c r="T92" s="55">
        <f>T91/L91</f>
        <v>0.9565217391304348</v>
      </c>
      <c r="U92" s="6"/>
      <c r="V92" s="55">
        <f>V91/L91</f>
        <v>0</v>
      </c>
      <c r="W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26"/>
  <sheetViews>
    <sheetView zoomScalePageLayoutView="0" workbookViewId="0" topLeftCell="A72">
      <selection activeCell="F91" sqref="F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6" width="7.625" style="0" bestFit="1" customWidth="1"/>
    <col min="7" max="7" width="5.75390625" style="0" hidden="1" customWidth="1"/>
    <col min="8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74" t="str">
        <f>'Итоговая таблица'!A1</f>
        <v>Весенний Кубок 2014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67</v>
      </c>
      <c r="L2" s="6"/>
    </row>
    <row r="3" spans="1:12" ht="26.25" thickBot="1">
      <c r="A3" s="7">
        <f>'Итоговая таблица'!A10</f>
        <v>19</v>
      </c>
      <c r="B3" s="31" t="str">
        <f>'Итоговая таблица'!B10</f>
        <v>Преподобный Игорь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23" s="2" customFormat="1" ht="12.75" thickBot="1">
      <c r="A4" s="14" t="s">
        <v>0</v>
      </c>
      <c r="B4" s="21" t="s">
        <v>3</v>
      </c>
      <c r="C4" s="28" t="str">
        <f>'[1]Итоговая таблица'!$C$32</f>
        <v>№1</v>
      </c>
      <c r="D4" s="28" t="str">
        <f>'[1]Итоговая таблица'!$C$33</f>
        <v>№2</v>
      </c>
      <c r="E4" s="28" t="str">
        <f>'[1]Итоговая таблица'!$C$34</f>
        <v>№3</v>
      </c>
      <c r="F4" s="28" t="str">
        <f>'[1]Итоговая таблица'!$C$35</f>
        <v>№4</v>
      </c>
      <c r="G4" s="28" t="str">
        <f>'[1]Итоговая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53"/>
      <c r="M4" s="28" t="str">
        <f>'[1]Итоговая таблица'!$C$32</f>
        <v>№1</v>
      </c>
      <c r="O4" s="28" t="str">
        <f>'[1]Итоговая таблица'!$C$33</f>
        <v>№2</v>
      </c>
      <c r="Q4" s="28" t="str">
        <f>'[1]Итоговая таблица'!$C$34</f>
        <v>№3</v>
      </c>
      <c r="S4" s="28" t="str">
        <f>'[1]Итоговая таблица'!$C$35</f>
        <v>№4</v>
      </c>
      <c r="U4" s="28" t="str">
        <f>'[1]Итоговая таблица'!$C$36</f>
        <v>№5</v>
      </c>
      <c r="W4" s="15" t="s">
        <v>4</v>
      </c>
    </row>
    <row r="5" spans="1:23" ht="25.5" customHeight="1" thickBot="1">
      <c r="A5" s="16">
        <v>1</v>
      </c>
      <c r="B5" s="60" t="s">
        <v>50</v>
      </c>
      <c r="C5" s="29">
        <v>5</v>
      </c>
      <c r="D5" s="29">
        <v>8</v>
      </c>
      <c r="E5" s="29">
        <v>7</v>
      </c>
      <c r="F5" s="29">
        <v>6</v>
      </c>
      <c r="G5" s="29"/>
      <c r="H5" s="26">
        <f>MIN(C5:F5)</f>
        <v>5</v>
      </c>
      <c r="I5" s="12">
        <f>MAX(C5:F5)</f>
        <v>8</v>
      </c>
      <c r="J5" s="63">
        <v>3</v>
      </c>
      <c r="K5" s="12">
        <f>(C5+D5+E5+F5-H5-I5)*J5</f>
        <v>39</v>
      </c>
      <c r="L5" s="54"/>
      <c r="M5" s="29">
        <f>C5</f>
        <v>5</v>
      </c>
      <c r="N5">
        <f aca="true" t="shared" si="0" ref="N5:N21">M5*W5</f>
        <v>15</v>
      </c>
      <c r="O5" s="29">
        <f>D5</f>
        <v>8</v>
      </c>
      <c r="P5">
        <f aca="true" t="shared" si="1" ref="P5:P21">O5*W5</f>
        <v>24</v>
      </c>
      <c r="Q5" s="29">
        <f>E5</f>
        <v>7</v>
      </c>
      <c r="R5">
        <f aca="true" t="shared" si="2" ref="R5:R21">Q5*W5</f>
        <v>21</v>
      </c>
      <c r="S5" s="29">
        <f>F5</f>
        <v>6</v>
      </c>
      <c r="T5">
        <f aca="true" t="shared" si="3" ref="T5:T21">S5*W5</f>
        <v>18</v>
      </c>
      <c r="U5" s="29">
        <f>G5</f>
        <v>0</v>
      </c>
      <c r="V5">
        <f aca="true" t="shared" si="4" ref="V5:V21">U5*W5</f>
        <v>0</v>
      </c>
      <c r="W5" s="17">
        <v>3</v>
      </c>
    </row>
    <row r="6" spans="1:23" ht="25.5" customHeight="1" thickBot="1">
      <c r="A6" s="16">
        <v>2</v>
      </c>
      <c r="B6" s="61" t="s">
        <v>51</v>
      </c>
      <c r="C6" s="29">
        <v>7</v>
      </c>
      <c r="D6" s="29">
        <v>7</v>
      </c>
      <c r="E6" s="29">
        <v>8</v>
      </c>
      <c r="F6" s="29">
        <v>8</v>
      </c>
      <c r="G6" s="29"/>
      <c r="H6" s="26">
        <f aca="true" t="shared" si="5" ref="H6:H21">MIN(C6:F6)</f>
        <v>7</v>
      </c>
      <c r="I6" s="12">
        <f aca="true" t="shared" si="6" ref="I6:I21">MAX(C6:F6)</f>
        <v>8</v>
      </c>
      <c r="J6" s="64">
        <v>3</v>
      </c>
      <c r="K6" s="12">
        <f aca="true" t="shared" si="7" ref="K6:K21">(C6+D6+E6+F6-H6-I6)*J6</f>
        <v>45</v>
      </c>
      <c r="L6" s="54"/>
      <c r="M6" s="29">
        <f aca="true" t="shared" si="8" ref="M6:M21">C6</f>
        <v>7</v>
      </c>
      <c r="N6">
        <f t="shared" si="0"/>
        <v>21</v>
      </c>
      <c r="O6" s="29">
        <f aca="true" t="shared" si="9" ref="O6:O21">D6</f>
        <v>7</v>
      </c>
      <c r="P6">
        <f t="shared" si="1"/>
        <v>21</v>
      </c>
      <c r="Q6" s="29">
        <f aca="true" t="shared" si="10" ref="Q6:Q21">E6</f>
        <v>8</v>
      </c>
      <c r="R6">
        <f t="shared" si="2"/>
        <v>24</v>
      </c>
      <c r="S6" s="29">
        <f aca="true" t="shared" si="11" ref="S6:S20">F6</f>
        <v>8</v>
      </c>
      <c r="T6">
        <f t="shared" si="3"/>
        <v>24</v>
      </c>
      <c r="U6" s="29">
        <f aca="true" t="shared" si="12" ref="U6:U21">G6</f>
        <v>0</v>
      </c>
      <c r="V6">
        <f t="shared" si="4"/>
        <v>0</v>
      </c>
      <c r="W6" s="17">
        <v>3</v>
      </c>
    </row>
    <row r="7" spans="1:23" ht="25.5" customHeight="1" thickBot="1">
      <c r="A7" s="16">
        <v>3</v>
      </c>
      <c r="B7" s="61" t="s">
        <v>52</v>
      </c>
      <c r="C7" s="29">
        <v>6</v>
      </c>
      <c r="D7" s="29">
        <v>7</v>
      </c>
      <c r="E7" s="29">
        <v>7</v>
      </c>
      <c r="F7" s="29">
        <v>6</v>
      </c>
      <c r="G7" s="29"/>
      <c r="H7" s="26">
        <f t="shared" si="5"/>
        <v>6</v>
      </c>
      <c r="I7" s="12">
        <f t="shared" si="6"/>
        <v>7</v>
      </c>
      <c r="J7" s="64">
        <v>5</v>
      </c>
      <c r="K7" s="12">
        <f t="shared" si="7"/>
        <v>65</v>
      </c>
      <c r="L7" s="54"/>
      <c r="M7" s="29">
        <f t="shared" si="8"/>
        <v>6</v>
      </c>
      <c r="N7">
        <f t="shared" si="0"/>
        <v>24</v>
      </c>
      <c r="O7" s="29">
        <f t="shared" si="9"/>
        <v>7</v>
      </c>
      <c r="P7">
        <f t="shared" si="1"/>
        <v>28</v>
      </c>
      <c r="Q7" s="29">
        <f t="shared" si="10"/>
        <v>7</v>
      </c>
      <c r="R7">
        <f t="shared" si="2"/>
        <v>28</v>
      </c>
      <c r="S7" s="29">
        <f t="shared" si="11"/>
        <v>6</v>
      </c>
      <c r="T7">
        <f t="shared" si="3"/>
        <v>24</v>
      </c>
      <c r="U7" s="29">
        <f t="shared" si="12"/>
        <v>0</v>
      </c>
      <c r="V7">
        <f t="shared" si="4"/>
        <v>0</v>
      </c>
      <c r="W7" s="17">
        <v>4</v>
      </c>
    </row>
    <row r="8" spans="1:23" ht="25.5" customHeight="1" thickBot="1">
      <c r="A8" s="16">
        <v>4</v>
      </c>
      <c r="B8" s="61" t="s">
        <v>53</v>
      </c>
      <c r="C8" s="29">
        <v>7</v>
      </c>
      <c r="D8" s="29">
        <v>7</v>
      </c>
      <c r="E8" s="29">
        <v>8</v>
      </c>
      <c r="F8" s="29">
        <v>7</v>
      </c>
      <c r="G8" s="29"/>
      <c r="H8" s="26">
        <f t="shared" si="5"/>
        <v>7</v>
      </c>
      <c r="I8" s="12">
        <f t="shared" si="6"/>
        <v>8</v>
      </c>
      <c r="J8" s="64">
        <v>2</v>
      </c>
      <c r="K8" s="12">
        <f t="shared" si="7"/>
        <v>28</v>
      </c>
      <c r="L8" s="54"/>
      <c r="M8" s="29">
        <f t="shared" si="8"/>
        <v>7</v>
      </c>
      <c r="N8">
        <f t="shared" si="0"/>
        <v>21</v>
      </c>
      <c r="O8" s="29">
        <f t="shared" si="9"/>
        <v>7</v>
      </c>
      <c r="P8">
        <f t="shared" si="1"/>
        <v>21</v>
      </c>
      <c r="Q8" s="29">
        <f t="shared" si="10"/>
        <v>8</v>
      </c>
      <c r="R8">
        <f t="shared" si="2"/>
        <v>24</v>
      </c>
      <c r="S8" s="29">
        <f t="shared" si="11"/>
        <v>7</v>
      </c>
      <c r="T8">
        <f t="shared" si="3"/>
        <v>21</v>
      </c>
      <c r="U8" s="29">
        <f t="shared" si="12"/>
        <v>0</v>
      </c>
      <c r="V8">
        <f t="shared" si="4"/>
        <v>0</v>
      </c>
      <c r="W8" s="17">
        <v>3</v>
      </c>
    </row>
    <row r="9" spans="1:23" ht="25.5" customHeight="1" thickBot="1">
      <c r="A9" s="16">
        <v>5</v>
      </c>
      <c r="B9" s="61" t="s">
        <v>54</v>
      </c>
      <c r="C9" s="29">
        <v>7</v>
      </c>
      <c r="D9" s="29">
        <v>8</v>
      </c>
      <c r="E9" s="29">
        <v>8</v>
      </c>
      <c r="F9" s="29">
        <v>8</v>
      </c>
      <c r="G9" s="29"/>
      <c r="H9" s="26">
        <f t="shared" si="5"/>
        <v>7</v>
      </c>
      <c r="I9" s="12">
        <f t="shared" si="6"/>
        <v>8</v>
      </c>
      <c r="J9" s="64">
        <v>5</v>
      </c>
      <c r="K9" s="12">
        <f t="shared" si="7"/>
        <v>80</v>
      </c>
      <c r="L9" s="54"/>
      <c r="M9" s="29">
        <f t="shared" si="8"/>
        <v>7</v>
      </c>
      <c r="N9">
        <f t="shared" si="0"/>
        <v>28</v>
      </c>
      <c r="O9" s="29">
        <f t="shared" si="9"/>
        <v>8</v>
      </c>
      <c r="P9">
        <f t="shared" si="1"/>
        <v>32</v>
      </c>
      <c r="Q9" s="29">
        <f t="shared" si="10"/>
        <v>8</v>
      </c>
      <c r="R9">
        <f t="shared" si="2"/>
        <v>32</v>
      </c>
      <c r="S9" s="29">
        <f t="shared" si="11"/>
        <v>8</v>
      </c>
      <c r="T9">
        <f t="shared" si="3"/>
        <v>32</v>
      </c>
      <c r="U9" s="29">
        <f t="shared" si="12"/>
        <v>0</v>
      </c>
      <c r="V9">
        <f t="shared" si="4"/>
        <v>0</v>
      </c>
      <c r="W9" s="17">
        <v>4</v>
      </c>
    </row>
    <row r="10" spans="1:23" ht="25.5" customHeight="1" thickBot="1">
      <c r="A10" s="16">
        <v>6</v>
      </c>
      <c r="B10" s="61" t="s">
        <v>55</v>
      </c>
      <c r="C10" s="29">
        <v>7</v>
      </c>
      <c r="D10" s="29">
        <v>7</v>
      </c>
      <c r="E10" s="29">
        <v>8</v>
      </c>
      <c r="F10" s="29">
        <v>7</v>
      </c>
      <c r="G10" s="29"/>
      <c r="H10" s="26">
        <f t="shared" si="5"/>
        <v>7</v>
      </c>
      <c r="I10" s="12">
        <f t="shared" si="6"/>
        <v>8</v>
      </c>
      <c r="J10" s="64">
        <v>2</v>
      </c>
      <c r="K10" s="12">
        <f t="shared" si="7"/>
        <v>28</v>
      </c>
      <c r="L10" s="54"/>
      <c r="M10" s="29">
        <f t="shared" si="8"/>
        <v>7</v>
      </c>
      <c r="N10">
        <f t="shared" si="0"/>
        <v>14</v>
      </c>
      <c r="O10" s="29">
        <f t="shared" si="9"/>
        <v>7</v>
      </c>
      <c r="P10">
        <f t="shared" si="1"/>
        <v>14</v>
      </c>
      <c r="Q10" s="29">
        <f t="shared" si="10"/>
        <v>8</v>
      </c>
      <c r="R10">
        <f t="shared" si="2"/>
        <v>16</v>
      </c>
      <c r="S10" s="29">
        <f t="shared" si="11"/>
        <v>7</v>
      </c>
      <c r="T10">
        <f t="shared" si="3"/>
        <v>14</v>
      </c>
      <c r="U10" s="29">
        <f t="shared" si="12"/>
        <v>0</v>
      </c>
      <c r="V10">
        <f t="shared" si="4"/>
        <v>0</v>
      </c>
      <c r="W10" s="17">
        <v>2</v>
      </c>
    </row>
    <row r="11" spans="1:23" ht="25.5" customHeight="1" thickBot="1">
      <c r="A11" s="16">
        <v>7</v>
      </c>
      <c r="B11" s="61" t="s">
        <v>56</v>
      </c>
      <c r="C11" s="29">
        <v>5</v>
      </c>
      <c r="D11" s="29">
        <v>5</v>
      </c>
      <c r="E11" s="29">
        <v>5</v>
      </c>
      <c r="F11" s="29">
        <v>5</v>
      </c>
      <c r="G11" s="29"/>
      <c r="H11" s="26">
        <f t="shared" si="5"/>
        <v>5</v>
      </c>
      <c r="I11" s="12">
        <f t="shared" si="6"/>
        <v>5</v>
      </c>
      <c r="J11" s="64">
        <v>5</v>
      </c>
      <c r="K11" s="12">
        <f t="shared" si="7"/>
        <v>50</v>
      </c>
      <c r="L11" s="54"/>
      <c r="M11" s="29">
        <f t="shared" si="8"/>
        <v>5</v>
      </c>
      <c r="N11">
        <f t="shared" si="0"/>
        <v>25</v>
      </c>
      <c r="O11" s="29">
        <f t="shared" si="9"/>
        <v>5</v>
      </c>
      <c r="P11">
        <f t="shared" si="1"/>
        <v>25</v>
      </c>
      <c r="Q11" s="29">
        <f t="shared" si="10"/>
        <v>5</v>
      </c>
      <c r="R11">
        <f t="shared" si="2"/>
        <v>25</v>
      </c>
      <c r="S11" s="29">
        <f t="shared" si="11"/>
        <v>5</v>
      </c>
      <c r="T11">
        <f t="shared" si="3"/>
        <v>25</v>
      </c>
      <c r="U11" s="29">
        <f t="shared" si="12"/>
        <v>0</v>
      </c>
      <c r="V11">
        <f t="shared" si="4"/>
        <v>0</v>
      </c>
      <c r="W11" s="17">
        <v>5</v>
      </c>
    </row>
    <row r="12" spans="1:23" ht="25.5" customHeight="1" thickBot="1">
      <c r="A12" s="16">
        <v>8</v>
      </c>
      <c r="B12" s="61" t="s">
        <v>57</v>
      </c>
      <c r="C12" s="29">
        <v>7</v>
      </c>
      <c r="D12" s="29">
        <v>7</v>
      </c>
      <c r="E12" s="29">
        <v>7</v>
      </c>
      <c r="F12" s="29">
        <v>7</v>
      </c>
      <c r="G12" s="29"/>
      <c r="H12" s="26">
        <f t="shared" si="5"/>
        <v>7</v>
      </c>
      <c r="I12" s="12">
        <f t="shared" si="6"/>
        <v>7</v>
      </c>
      <c r="J12" s="64">
        <v>4</v>
      </c>
      <c r="K12" s="12">
        <f t="shared" si="7"/>
        <v>56</v>
      </c>
      <c r="L12" s="54"/>
      <c r="M12" s="29">
        <f t="shared" si="8"/>
        <v>7</v>
      </c>
      <c r="N12">
        <f t="shared" si="0"/>
        <v>28</v>
      </c>
      <c r="O12" s="29">
        <f t="shared" si="9"/>
        <v>7</v>
      </c>
      <c r="P12">
        <f t="shared" si="1"/>
        <v>28</v>
      </c>
      <c r="Q12" s="29">
        <f t="shared" si="10"/>
        <v>7</v>
      </c>
      <c r="R12">
        <f t="shared" si="2"/>
        <v>28</v>
      </c>
      <c r="S12" s="29">
        <f t="shared" si="11"/>
        <v>7</v>
      </c>
      <c r="T12">
        <f t="shared" si="3"/>
        <v>28</v>
      </c>
      <c r="U12" s="29">
        <f t="shared" si="12"/>
        <v>0</v>
      </c>
      <c r="V12">
        <f t="shared" si="4"/>
        <v>0</v>
      </c>
      <c r="W12" s="17">
        <v>4</v>
      </c>
    </row>
    <row r="13" spans="1:23" ht="25.5" customHeight="1" thickBot="1">
      <c r="A13" s="16">
        <v>9</v>
      </c>
      <c r="B13" s="61" t="s">
        <v>58</v>
      </c>
      <c r="C13" s="29">
        <v>5</v>
      </c>
      <c r="D13" s="29">
        <v>7</v>
      </c>
      <c r="E13" s="29">
        <v>7</v>
      </c>
      <c r="F13" s="29">
        <v>6</v>
      </c>
      <c r="G13" s="29"/>
      <c r="H13" s="26">
        <f t="shared" si="5"/>
        <v>5</v>
      </c>
      <c r="I13" s="12">
        <f t="shared" si="6"/>
        <v>7</v>
      </c>
      <c r="J13" s="64">
        <v>4</v>
      </c>
      <c r="K13" s="12">
        <f t="shared" si="7"/>
        <v>52</v>
      </c>
      <c r="L13" s="54"/>
      <c r="M13" s="29">
        <f t="shared" si="8"/>
        <v>5</v>
      </c>
      <c r="N13">
        <f t="shared" si="0"/>
        <v>20</v>
      </c>
      <c r="O13" s="29">
        <f t="shared" si="9"/>
        <v>7</v>
      </c>
      <c r="P13">
        <f t="shared" si="1"/>
        <v>28</v>
      </c>
      <c r="Q13" s="29">
        <f t="shared" si="10"/>
        <v>7</v>
      </c>
      <c r="R13">
        <f t="shared" si="2"/>
        <v>28</v>
      </c>
      <c r="S13" s="29">
        <f t="shared" si="11"/>
        <v>6</v>
      </c>
      <c r="T13">
        <f t="shared" si="3"/>
        <v>24</v>
      </c>
      <c r="U13" s="29">
        <f t="shared" si="12"/>
        <v>0</v>
      </c>
      <c r="V13">
        <f t="shared" si="4"/>
        <v>0</v>
      </c>
      <c r="W13" s="17">
        <v>4</v>
      </c>
    </row>
    <row r="14" spans="1:23" ht="25.5" customHeight="1" thickBot="1">
      <c r="A14" s="16">
        <v>10</v>
      </c>
      <c r="B14" s="61" t="s">
        <v>59</v>
      </c>
      <c r="C14" s="29">
        <v>7</v>
      </c>
      <c r="D14" s="29">
        <v>8</v>
      </c>
      <c r="E14" s="29">
        <v>8</v>
      </c>
      <c r="F14" s="29">
        <v>7</v>
      </c>
      <c r="G14" s="29"/>
      <c r="H14" s="26">
        <f t="shared" si="5"/>
        <v>7</v>
      </c>
      <c r="I14" s="12">
        <f t="shared" si="6"/>
        <v>8</v>
      </c>
      <c r="J14" s="64">
        <v>4</v>
      </c>
      <c r="K14" s="12">
        <f t="shared" si="7"/>
        <v>60</v>
      </c>
      <c r="L14" s="54"/>
      <c r="M14" s="29">
        <f t="shared" si="8"/>
        <v>7</v>
      </c>
      <c r="N14">
        <f t="shared" si="0"/>
        <v>21</v>
      </c>
      <c r="O14" s="29">
        <f t="shared" si="9"/>
        <v>8</v>
      </c>
      <c r="P14">
        <f t="shared" si="1"/>
        <v>24</v>
      </c>
      <c r="Q14" s="29">
        <f t="shared" si="10"/>
        <v>8</v>
      </c>
      <c r="R14">
        <f t="shared" si="2"/>
        <v>24</v>
      </c>
      <c r="S14" s="29">
        <f t="shared" si="11"/>
        <v>7</v>
      </c>
      <c r="T14">
        <f t="shared" si="3"/>
        <v>21</v>
      </c>
      <c r="U14" s="29">
        <f t="shared" si="12"/>
        <v>0</v>
      </c>
      <c r="V14">
        <f t="shared" si="4"/>
        <v>0</v>
      </c>
      <c r="W14" s="17">
        <v>3</v>
      </c>
    </row>
    <row r="15" spans="1:23" ht="25.5" customHeight="1" thickBot="1">
      <c r="A15" s="16">
        <v>11</v>
      </c>
      <c r="B15" s="61" t="s">
        <v>60</v>
      </c>
      <c r="C15" s="29">
        <v>6</v>
      </c>
      <c r="D15" s="29">
        <v>7</v>
      </c>
      <c r="E15" s="29">
        <v>7</v>
      </c>
      <c r="F15" s="29">
        <v>7</v>
      </c>
      <c r="G15" s="29"/>
      <c r="H15" s="26">
        <f t="shared" si="5"/>
        <v>6</v>
      </c>
      <c r="I15" s="12">
        <f t="shared" si="6"/>
        <v>7</v>
      </c>
      <c r="J15" s="64">
        <v>4</v>
      </c>
      <c r="K15" s="12">
        <f t="shared" si="7"/>
        <v>56</v>
      </c>
      <c r="L15" s="54"/>
      <c r="M15" s="29">
        <f t="shared" si="8"/>
        <v>6</v>
      </c>
      <c r="N15">
        <f t="shared" si="0"/>
        <v>30</v>
      </c>
      <c r="O15" s="29">
        <f t="shared" si="9"/>
        <v>7</v>
      </c>
      <c r="P15">
        <f t="shared" si="1"/>
        <v>35</v>
      </c>
      <c r="Q15" s="29">
        <f t="shared" si="10"/>
        <v>7</v>
      </c>
      <c r="R15">
        <f t="shared" si="2"/>
        <v>35</v>
      </c>
      <c r="S15" s="29">
        <f t="shared" si="11"/>
        <v>7</v>
      </c>
      <c r="T15">
        <f t="shared" si="3"/>
        <v>35</v>
      </c>
      <c r="U15" s="29">
        <f t="shared" si="12"/>
        <v>0</v>
      </c>
      <c r="V15">
        <f t="shared" si="4"/>
        <v>0</v>
      </c>
      <c r="W15" s="17">
        <v>5</v>
      </c>
    </row>
    <row r="16" spans="1:23" ht="25.5" customHeight="1" thickBot="1">
      <c r="A16" s="16">
        <v>12</v>
      </c>
      <c r="B16" s="61" t="s">
        <v>61</v>
      </c>
      <c r="C16" s="29">
        <v>7</v>
      </c>
      <c r="D16" s="29">
        <v>6</v>
      </c>
      <c r="E16" s="29">
        <v>7</v>
      </c>
      <c r="F16" s="29">
        <v>7</v>
      </c>
      <c r="G16" s="29"/>
      <c r="H16" s="26">
        <f t="shared" si="5"/>
        <v>6</v>
      </c>
      <c r="I16" s="12">
        <f t="shared" si="6"/>
        <v>7</v>
      </c>
      <c r="J16" s="64">
        <v>3</v>
      </c>
      <c r="K16" s="12">
        <f t="shared" si="7"/>
        <v>42</v>
      </c>
      <c r="L16" s="54"/>
      <c r="M16" s="29">
        <f t="shared" si="8"/>
        <v>7</v>
      </c>
      <c r="N16">
        <f t="shared" si="0"/>
        <v>7</v>
      </c>
      <c r="O16" s="29">
        <f t="shared" si="9"/>
        <v>6</v>
      </c>
      <c r="P16">
        <f t="shared" si="1"/>
        <v>6</v>
      </c>
      <c r="Q16" s="29">
        <f t="shared" si="10"/>
        <v>7</v>
      </c>
      <c r="R16">
        <f t="shared" si="2"/>
        <v>7</v>
      </c>
      <c r="S16" s="29">
        <f t="shared" si="11"/>
        <v>7</v>
      </c>
      <c r="T16">
        <f t="shared" si="3"/>
        <v>7</v>
      </c>
      <c r="U16" s="29">
        <f t="shared" si="12"/>
        <v>0</v>
      </c>
      <c r="V16">
        <f t="shared" si="4"/>
        <v>0</v>
      </c>
      <c r="W16" s="17">
        <v>1</v>
      </c>
    </row>
    <row r="17" spans="1:23" ht="25.5" customHeight="1" thickBot="1">
      <c r="A17" s="16">
        <v>13</v>
      </c>
      <c r="B17" s="61" t="s">
        <v>62</v>
      </c>
      <c r="C17" s="29">
        <v>6</v>
      </c>
      <c r="D17" s="29">
        <v>7</v>
      </c>
      <c r="E17" s="29">
        <v>7</v>
      </c>
      <c r="F17" s="29">
        <v>7</v>
      </c>
      <c r="G17" s="29"/>
      <c r="H17" s="26">
        <f t="shared" si="5"/>
        <v>6</v>
      </c>
      <c r="I17" s="12">
        <f t="shared" si="6"/>
        <v>7</v>
      </c>
      <c r="J17" s="64">
        <v>4</v>
      </c>
      <c r="K17" s="12">
        <f t="shared" si="7"/>
        <v>56</v>
      </c>
      <c r="L17" s="54"/>
      <c r="M17" s="29">
        <f t="shared" si="8"/>
        <v>6</v>
      </c>
      <c r="N17">
        <f t="shared" si="0"/>
        <v>30</v>
      </c>
      <c r="O17" s="29">
        <f t="shared" si="9"/>
        <v>7</v>
      </c>
      <c r="P17">
        <f t="shared" si="1"/>
        <v>35</v>
      </c>
      <c r="Q17" s="29">
        <f t="shared" si="10"/>
        <v>7</v>
      </c>
      <c r="R17">
        <f t="shared" si="2"/>
        <v>35</v>
      </c>
      <c r="S17" s="29">
        <f t="shared" si="11"/>
        <v>7</v>
      </c>
      <c r="T17">
        <f t="shared" si="3"/>
        <v>35</v>
      </c>
      <c r="U17" s="29">
        <f t="shared" si="12"/>
        <v>0</v>
      </c>
      <c r="V17">
        <f t="shared" si="4"/>
        <v>0</v>
      </c>
      <c r="W17" s="17">
        <v>5</v>
      </c>
    </row>
    <row r="18" spans="1:23" ht="25.5" customHeight="1" thickBot="1">
      <c r="A18" s="16">
        <v>14</v>
      </c>
      <c r="B18" s="61" t="s">
        <v>63</v>
      </c>
      <c r="C18" s="29">
        <v>7</v>
      </c>
      <c r="D18" s="29">
        <v>7</v>
      </c>
      <c r="E18" s="29">
        <v>7</v>
      </c>
      <c r="F18" s="29">
        <v>7</v>
      </c>
      <c r="G18" s="29"/>
      <c r="H18" s="26">
        <f t="shared" si="5"/>
        <v>7</v>
      </c>
      <c r="I18" s="12">
        <f t="shared" si="6"/>
        <v>7</v>
      </c>
      <c r="J18" s="64">
        <v>3</v>
      </c>
      <c r="K18" s="12">
        <f t="shared" si="7"/>
        <v>42</v>
      </c>
      <c r="L18" s="54"/>
      <c r="M18" s="29">
        <f t="shared" si="8"/>
        <v>7</v>
      </c>
      <c r="N18">
        <f t="shared" si="0"/>
        <v>21</v>
      </c>
      <c r="O18" s="29">
        <f t="shared" si="9"/>
        <v>7</v>
      </c>
      <c r="P18">
        <f t="shared" si="1"/>
        <v>21</v>
      </c>
      <c r="Q18" s="29">
        <f t="shared" si="10"/>
        <v>7</v>
      </c>
      <c r="R18">
        <f t="shared" si="2"/>
        <v>21</v>
      </c>
      <c r="S18" s="29">
        <f t="shared" si="11"/>
        <v>7</v>
      </c>
      <c r="T18">
        <f t="shared" si="3"/>
        <v>21</v>
      </c>
      <c r="U18" s="29">
        <f t="shared" si="12"/>
        <v>0</v>
      </c>
      <c r="V18">
        <f t="shared" si="4"/>
        <v>0</v>
      </c>
      <c r="W18" s="17">
        <v>3</v>
      </c>
    </row>
    <row r="19" spans="1:23" ht="25.5" customHeight="1" thickBot="1">
      <c r="A19" s="16">
        <v>15</v>
      </c>
      <c r="B19" s="61" t="s">
        <v>64</v>
      </c>
      <c r="C19" s="29">
        <v>7</v>
      </c>
      <c r="D19" s="29">
        <v>8</v>
      </c>
      <c r="E19" s="29">
        <v>8</v>
      </c>
      <c r="F19" s="29">
        <v>7</v>
      </c>
      <c r="G19" s="29"/>
      <c r="H19" s="26">
        <f t="shared" si="5"/>
        <v>7</v>
      </c>
      <c r="I19" s="12">
        <f t="shared" si="6"/>
        <v>8</v>
      </c>
      <c r="J19" s="64">
        <v>4</v>
      </c>
      <c r="K19" s="12">
        <f t="shared" si="7"/>
        <v>60</v>
      </c>
      <c r="L19" s="54"/>
      <c r="M19" s="29">
        <f t="shared" si="8"/>
        <v>7</v>
      </c>
      <c r="N19">
        <f t="shared" si="0"/>
        <v>28</v>
      </c>
      <c r="O19" s="29">
        <f t="shared" si="9"/>
        <v>8</v>
      </c>
      <c r="P19">
        <f t="shared" si="1"/>
        <v>32</v>
      </c>
      <c r="Q19" s="29">
        <f t="shared" si="10"/>
        <v>8</v>
      </c>
      <c r="R19">
        <f t="shared" si="2"/>
        <v>32</v>
      </c>
      <c r="S19" s="29">
        <f t="shared" si="11"/>
        <v>7</v>
      </c>
      <c r="T19">
        <f t="shared" si="3"/>
        <v>28</v>
      </c>
      <c r="U19" s="29">
        <f t="shared" si="12"/>
        <v>0</v>
      </c>
      <c r="V19">
        <f t="shared" si="4"/>
        <v>0</v>
      </c>
      <c r="W19" s="17">
        <v>4</v>
      </c>
    </row>
    <row r="20" spans="1:23" ht="25.5" customHeight="1" thickBot="1">
      <c r="A20" s="16">
        <v>16</v>
      </c>
      <c r="B20" s="61" t="s">
        <v>65</v>
      </c>
      <c r="C20" s="29">
        <v>7</v>
      </c>
      <c r="D20" s="29">
        <v>8</v>
      </c>
      <c r="E20" s="29">
        <v>7</v>
      </c>
      <c r="F20" s="29">
        <v>7</v>
      </c>
      <c r="G20" s="29"/>
      <c r="H20" s="26">
        <f t="shared" si="5"/>
        <v>7</v>
      </c>
      <c r="I20" s="12">
        <f t="shared" si="6"/>
        <v>8</v>
      </c>
      <c r="J20" s="64">
        <v>1</v>
      </c>
      <c r="K20" s="12">
        <f t="shared" si="7"/>
        <v>14</v>
      </c>
      <c r="L20" s="54"/>
      <c r="M20" s="29">
        <f t="shared" si="8"/>
        <v>7</v>
      </c>
      <c r="N20">
        <f t="shared" si="0"/>
        <v>21</v>
      </c>
      <c r="O20" s="29">
        <f t="shared" si="9"/>
        <v>8</v>
      </c>
      <c r="P20">
        <f t="shared" si="1"/>
        <v>24</v>
      </c>
      <c r="Q20" s="29">
        <f t="shared" si="10"/>
        <v>7</v>
      </c>
      <c r="R20">
        <f t="shared" si="2"/>
        <v>21</v>
      </c>
      <c r="S20" s="29">
        <f t="shared" si="11"/>
        <v>7</v>
      </c>
      <c r="T20">
        <f t="shared" si="3"/>
        <v>21</v>
      </c>
      <c r="U20" s="29">
        <f t="shared" si="12"/>
        <v>0</v>
      </c>
      <c r="V20">
        <f t="shared" si="4"/>
        <v>0</v>
      </c>
      <c r="W20" s="17">
        <v>3</v>
      </c>
    </row>
    <row r="21" spans="1:23" ht="25.5" customHeight="1" thickBot="1">
      <c r="A21" s="16">
        <v>17</v>
      </c>
      <c r="B21" s="62" t="s">
        <v>66</v>
      </c>
      <c r="C21" s="29">
        <v>7</v>
      </c>
      <c r="D21" s="29">
        <v>7</v>
      </c>
      <c r="E21" s="29">
        <v>7</v>
      </c>
      <c r="F21" s="29">
        <v>6</v>
      </c>
      <c r="G21" s="29"/>
      <c r="H21" s="26">
        <f t="shared" si="5"/>
        <v>6</v>
      </c>
      <c r="I21" s="12">
        <f t="shared" si="6"/>
        <v>7</v>
      </c>
      <c r="J21" s="65">
        <v>4</v>
      </c>
      <c r="K21" s="12">
        <f t="shared" si="7"/>
        <v>56</v>
      </c>
      <c r="L21" s="54"/>
      <c r="M21" s="29">
        <f t="shared" si="8"/>
        <v>7</v>
      </c>
      <c r="N21">
        <f t="shared" si="0"/>
        <v>28</v>
      </c>
      <c r="O21" s="29">
        <f t="shared" si="9"/>
        <v>7</v>
      </c>
      <c r="P21">
        <f t="shared" si="1"/>
        <v>28</v>
      </c>
      <c r="Q21" s="29">
        <f t="shared" si="10"/>
        <v>7</v>
      </c>
      <c r="R21">
        <f t="shared" si="2"/>
        <v>28</v>
      </c>
      <c r="S21" s="29">
        <f>F21</f>
        <v>6</v>
      </c>
      <c r="T21">
        <f t="shared" si="3"/>
        <v>24</v>
      </c>
      <c r="U21" s="29">
        <f t="shared" si="12"/>
        <v>0</v>
      </c>
      <c r="V21">
        <f t="shared" si="4"/>
        <v>0</v>
      </c>
      <c r="W21" s="17">
        <v>4</v>
      </c>
    </row>
    <row r="22" spans="1:22" ht="25.5" customHeight="1">
      <c r="A22" s="18"/>
      <c r="B22" s="18"/>
      <c r="C22" s="56">
        <f>N22</f>
        <v>382</v>
      </c>
      <c r="D22" s="57">
        <f>P22</f>
        <v>426</v>
      </c>
      <c r="E22" s="57">
        <f>R22</f>
        <v>429</v>
      </c>
      <c r="F22" s="57">
        <f>T22</f>
        <v>402</v>
      </c>
      <c r="G22" s="57">
        <f>V22</f>
        <v>0</v>
      </c>
      <c r="H22" s="75" t="s">
        <v>8</v>
      </c>
      <c r="I22" s="76"/>
      <c r="J22" s="77"/>
      <c r="K22" s="20">
        <f>SUM(K5:K21)</f>
        <v>829</v>
      </c>
      <c r="L22" s="54">
        <f>K22/2</f>
        <v>414.5</v>
      </c>
      <c r="M22" s="19"/>
      <c r="N22">
        <f>SUM(N5:N21)</f>
        <v>382</v>
      </c>
      <c r="P22">
        <f>SUM(P5:P21)</f>
        <v>426</v>
      </c>
      <c r="R22">
        <f>SUM(R5:R21)</f>
        <v>429</v>
      </c>
      <c r="T22">
        <f>SUM(T5:T21)</f>
        <v>402</v>
      </c>
      <c r="V22">
        <f>SUM(V5:V21)</f>
        <v>0</v>
      </c>
    </row>
    <row r="23" spans="1:23" ht="12.75">
      <c r="A23" s="6"/>
      <c r="B23" s="6"/>
      <c r="C23" s="58">
        <f>N23-1</f>
        <v>-0.07840772014475272</v>
      </c>
      <c r="D23" s="59">
        <f>P23-1</f>
        <v>0.027744270205066313</v>
      </c>
      <c r="E23" s="59">
        <f>R23-1</f>
        <v>0.03498190591073591</v>
      </c>
      <c r="F23" s="59">
        <f>T23-1</f>
        <v>-0.030156815440289475</v>
      </c>
      <c r="G23" s="59">
        <f>V23-1</f>
        <v>-1</v>
      </c>
      <c r="H23" s="6"/>
      <c r="I23" s="6"/>
      <c r="J23" s="6"/>
      <c r="K23" s="6"/>
      <c r="L23" s="54"/>
      <c r="M23" s="5"/>
      <c r="N23" s="55">
        <f>N22/L22</f>
        <v>0.9215922798552473</v>
      </c>
      <c r="O23" s="6"/>
      <c r="P23" s="55">
        <f>P22/L22</f>
        <v>1.0277442702050663</v>
      </c>
      <c r="Q23" s="6"/>
      <c r="R23" s="55">
        <f>R22/L22</f>
        <v>1.034981905910736</v>
      </c>
      <c r="S23" s="6"/>
      <c r="T23" s="55">
        <f>T22/L22</f>
        <v>0.9698431845597105</v>
      </c>
      <c r="U23" s="6"/>
      <c r="V23" s="55">
        <f>V22/L22</f>
        <v>0</v>
      </c>
      <c r="W23" s="6"/>
    </row>
    <row r="24" spans="1:12" ht="15.75">
      <c r="A24" s="74" t="str">
        <f>A1</f>
        <v>Весенний Кубок 2014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67</v>
      </c>
      <c r="L25" s="6"/>
    </row>
    <row r="26" spans="1:12" ht="26.25" thickBot="1">
      <c r="A26" s="7">
        <f>A3</f>
        <v>19</v>
      </c>
      <c r="B26" s="31" t="str">
        <f>B3</f>
        <v>Преподобный Игорь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23" s="2" customFormat="1" ht="12.75" thickBot="1">
      <c r="A27" s="14" t="s">
        <v>0</v>
      </c>
      <c r="B27" s="21" t="s">
        <v>3</v>
      </c>
      <c r="C27" s="28" t="str">
        <f>'[1]Итоговая таблица'!$C$32</f>
        <v>№1</v>
      </c>
      <c r="D27" s="28" t="str">
        <f>'[1]Итоговая таблица'!$C$33</f>
        <v>№2</v>
      </c>
      <c r="E27" s="28" t="str">
        <f>'[1]Итоговая таблица'!$C$34</f>
        <v>№3</v>
      </c>
      <c r="F27" s="28" t="str">
        <f>'[1]Итоговая таблица'!$C$35</f>
        <v>№4</v>
      </c>
      <c r="G27" s="28" t="str">
        <f>'[1]Итоговая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53"/>
      <c r="M27" s="28" t="str">
        <f>'[1]Итоговая таблица'!$C$32</f>
        <v>№1</v>
      </c>
      <c r="O27" s="28" t="str">
        <f>'[1]Итоговая таблица'!$C$33</f>
        <v>№2</v>
      </c>
      <c r="Q27" s="28" t="str">
        <f>'[1]Итоговая таблица'!$C$34</f>
        <v>№3</v>
      </c>
      <c r="S27" s="28" t="str">
        <f>'[1]Итоговая таблица'!$C$35</f>
        <v>№4</v>
      </c>
      <c r="U27" s="28" t="str">
        <f>'[1]Итоговая таблица'!$C$36</f>
        <v>№5</v>
      </c>
      <c r="W27" s="15" t="s">
        <v>4</v>
      </c>
    </row>
    <row r="28" spans="1:23" ht="25.5" customHeight="1" thickBot="1">
      <c r="A28" s="16">
        <v>1</v>
      </c>
      <c r="B28" s="60" t="s">
        <v>50</v>
      </c>
      <c r="C28" s="29">
        <v>6</v>
      </c>
      <c r="D28" s="29">
        <v>7</v>
      </c>
      <c r="E28" s="29">
        <v>7</v>
      </c>
      <c r="F28" s="29">
        <v>8</v>
      </c>
      <c r="G28" s="29"/>
      <c r="H28" s="26">
        <f>MIN(C28:F28)</f>
        <v>6</v>
      </c>
      <c r="I28" s="12">
        <f>MAX(C28:F28)</f>
        <v>8</v>
      </c>
      <c r="J28" s="63">
        <v>3</v>
      </c>
      <c r="K28" s="12">
        <f>(C28+D28+E28+F28-H28-I28)*J28</f>
        <v>42</v>
      </c>
      <c r="L28" s="54"/>
      <c r="M28" s="29">
        <f>C28</f>
        <v>6</v>
      </c>
      <c r="N28">
        <f aca="true" t="shared" si="13" ref="N28:N44">M28*W28</f>
        <v>18</v>
      </c>
      <c r="O28" s="29">
        <f>D28</f>
        <v>7</v>
      </c>
      <c r="P28">
        <f aca="true" t="shared" si="14" ref="P28:P44">O28*W28</f>
        <v>21</v>
      </c>
      <c r="Q28" s="29">
        <f>E28</f>
        <v>7</v>
      </c>
      <c r="R28">
        <f aca="true" t="shared" si="15" ref="R28:R44">Q28*W28</f>
        <v>21</v>
      </c>
      <c r="S28" s="29">
        <f>F28</f>
        <v>8</v>
      </c>
      <c r="T28">
        <f aca="true" t="shared" si="16" ref="T28:T44">S28*W28</f>
        <v>24</v>
      </c>
      <c r="U28" s="29">
        <f>G28</f>
        <v>0</v>
      </c>
      <c r="V28">
        <f aca="true" t="shared" si="17" ref="V28:V44">U28*W28</f>
        <v>0</v>
      </c>
      <c r="W28" s="17">
        <v>3</v>
      </c>
    </row>
    <row r="29" spans="1:23" ht="25.5" customHeight="1" thickBot="1">
      <c r="A29" s="16">
        <v>2</v>
      </c>
      <c r="B29" s="61" t="s">
        <v>51</v>
      </c>
      <c r="C29" s="29">
        <v>7</v>
      </c>
      <c r="D29" s="29">
        <v>8</v>
      </c>
      <c r="E29" s="29">
        <v>7</v>
      </c>
      <c r="F29" s="29">
        <v>8</v>
      </c>
      <c r="G29" s="29"/>
      <c r="H29" s="26">
        <f aca="true" t="shared" si="18" ref="H29:H44">MIN(C29:F29)</f>
        <v>7</v>
      </c>
      <c r="I29" s="12">
        <f aca="true" t="shared" si="19" ref="I29:I44">MAX(C29:F29)</f>
        <v>8</v>
      </c>
      <c r="J29" s="64">
        <v>3</v>
      </c>
      <c r="K29" s="12">
        <f aca="true" t="shared" si="20" ref="K29:K44">(C29+D29+E29+F29-H29-I29)*J29</f>
        <v>45</v>
      </c>
      <c r="L29" s="54"/>
      <c r="M29" s="29">
        <f aca="true" t="shared" si="21" ref="M29:M44">C29</f>
        <v>7</v>
      </c>
      <c r="N29">
        <f t="shared" si="13"/>
        <v>21</v>
      </c>
      <c r="O29" s="29">
        <f aca="true" t="shared" si="22" ref="O29:O44">D29</f>
        <v>8</v>
      </c>
      <c r="P29">
        <f t="shared" si="14"/>
        <v>24</v>
      </c>
      <c r="Q29" s="29">
        <f aca="true" t="shared" si="23" ref="Q29:Q44">E29</f>
        <v>7</v>
      </c>
      <c r="R29">
        <f t="shared" si="15"/>
        <v>21</v>
      </c>
      <c r="S29" s="29">
        <f aca="true" t="shared" si="24" ref="S29:S43">F29</f>
        <v>8</v>
      </c>
      <c r="T29">
        <f t="shared" si="16"/>
        <v>24</v>
      </c>
      <c r="U29" s="29">
        <f aca="true" t="shared" si="25" ref="U29:U44">G29</f>
        <v>0</v>
      </c>
      <c r="V29">
        <f t="shared" si="17"/>
        <v>0</v>
      </c>
      <c r="W29" s="17">
        <v>3</v>
      </c>
    </row>
    <row r="30" spans="1:23" ht="25.5" customHeight="1" thickBot="1">
      <c r="A30" s="16">
        <v>3</v>
      </c>
      <c r="B30" s="61" t="s">
        <v>52</v>
      </c>
      <c r="C30" s="29">
        <v>6</v>
      </c>
      <c r="D30" s="29">
        <v>7</v>
      </c>
      <c r="E30" s="29">
        <v>7</v>
      </c>
      <c r="F30" s="29">
        <v>7</v>
      </c>
      <c r="G30" s="29"/>
      <c r="H30" s="26">
        <f t="shared" si="18"/>
        <v>6</v>
      </c>
      <c r="I30" s="12">
        <f t="shared" si="19"/>
        <v>7</v>
      </c>
      <c r="J30" s="64">
        <v>5</v>
      </c>
      <c r="K30" s="12">
        <f t="shared" si="20"/>
        <v>70</v>
      </c>
      <c r="L30" s="54"/>
      <c r="M30" s="29">
        <f t="shared" si="21"/>
        <v>6</v>
      </c>
      <c r="N30">
        <f t="shared" si="13"/>
        <v>24</v>
      </c>
      <c r="O30" s="29">
        <f t="shared" si="22"/>
        <v>7</v>
      </c>
      <c r="P30">
        <f t="shared" si="14"/>
        <v>28</v>
      </c>
      <c r="Q30" s="29">
        <f t="shared" si="23"/>
        <v>7</v>
      </c>
      <c r="R30">
        <f t="shared" si="15"/>
        <v>28</v>
      </c>
      <c r="S30" s="29">
        <f t="shared" si="24"/>
        <v>7</v>
      </c>
      <c r="T30">
        <f t="shared" si="16"/>
        <v>28</v>
      </c>
      <c r="U30" s="29">
        <f t="shared" si="25"/>
        <v>0</v>
      </c>
      <c r="V30">
        <f t="shared" si="17"/>
        <v>0</v>
      </c>
      <c r="W30" s="17">
        <v>4</v>
      </c>
    </row>
    <row r="31" spans="1:23" ht="25.5" customHeight="1" thickBot="1">
      <c r="A31" s="16">
        <v>4</v>
      </c>
      <c r="B31" s="61" t="s">
        <v>53</v>
      </c>
      <c r="C31" s="29">
        <v>7</v>
      </c>
      <c r="D31" s="29">
        <v>7</v>
      </c>
      <c r="E31" s="29">
        <v>7</v>
      </c>
      <c r="F31" s="29">
        <v>8</v>
      </c>
      <c r="G31" s="29"/>
      <c r="H31" s="26">
        <f t="shared" si="18"/>
        <v>7</v>
      </c>
      <c r="I31" s="12">
        <f t="shared" si="19"/>
        <v>8</v>
      </c>
      <c r="J31" s="64">
        <v>2</v>
      </c>
      <c r="K31" s="12">
        <f t="shared" si="20"/>
        <v>28</v>
      </c>
      <c r="L31" s="54"/>
      <c r="M31" s="29">
        <f t="shared" si="21"/>
        <v>7</v>
      </c>
      <c r="N31">
        <f t="shared" si="13"/>
        <v>21</v>
      </c>
      <c r="O31" s="29">
        <f t="shared" si="22"/>
        <v>7</v>
      </c>
      <c r="P31">
        <f t="shared" si="14"/>
        <v>21</v>
      </c>
      <c r="Q31" s="29">
        <f t="shared" si="23"/>
        <v>7</v>
      </c>
      <c r="R31">
        <f t="shared" si="15"/>
        <v>21</v>
      </c>
      <c r="S31" s="29">
        <f t="shared" si="24"/>
        <v>8</v>
      </c>
      <c r="T31">
        <f t="shared" si="16"/>
        <v>24</v>
      </c>
      <c r="U31" s="29">
        <f t="shared" si="25"/>
        <v>0</v>
      </c>
      <c r="V31">
        <f t="shared" si="17"/>
        <v>0</v>
      </c>
      <c r="W31" s="17">
        <v>3</v>
      </c>
    </row>
    <row r="32" spans="1:23" ht="25.5" customHeight="1" thickBot="1">
      <c r="A32" s="16">
        <v>5</v>
      </c>
      <c r="B32" s="61" t="s">
        <v>54</v>
      </c>
      <c r="C32" s="29">
        <v>7</v>
      </c>
      <c r="D32" s="29">
        <v>7</v>
      </c>
      <c r="E32" s="29">
        <v>8</v>
      </c>
      <c r="F32" s="29">
        <v>8</v>
      </c>
      <c r="G32" s="29"/>
      <c r="H32" s="26">
        <f t="shared" si="18"/>
        <v>7</v>
      </c>
      <c r="I32" s="12">
        <f t="shared" si="19"/>
        <v>8</v>
      </c>
      <c r="J32" s="64">
        <v>5</v>
      </c>
      <c r="K32" s="12">
        <f t="shared" si="20"/>
        <v>75</v>
      </c>
      <c r="L32" s="54"/>
      <c r="M32" s="29">
        <f t="shared" si="21"/>
        <v>7</v>
      </c>
      <c r="N32">
        <f t="shared" si="13"/>
        <v>28</v>
      </c>
      <c r="O32" s="29">
        <f t="shared" si="22"/>
        <v>7</v>
      </c>
      <c r="P32">
        <f t="shared" si="14"/>
        <v>28</v>
      </c>
      <c r="Q32" s="29">
        <f t="shared" si="23"/>
        <v>8</v>
      </c>
      <c r="R32">
        <f t="shared" si="15"/>
        <v>32</v>
      </c>
      <c r="S32" s="29">
        <f t="shared" si="24"/>
        <v>8</v>
      </c>
      <c r="T32">
        <f t="shared" si="16"/>
        <v>32</v>
      </c>
      <c r="U32" s="29">
        <f t="shared" si="25"/>
        <v>0</v>
      </c>
      <c r="V32">
        <f t="shared" si="17"/>
        <v>0</v>
      </c>
      <c r="W32" s="17">
        <v>4</v>
      </c>
    </row>
    <row r="33" spans="1:23" ht="25.5" customHeight="1" thickBot="1">
      <c r="A33" s="16">
        <v>6</v>
      </c>
      <c r="B33" s="61" t="s">
        <v>55</v>
      </c>
      <c r="C33" s="29">
        <v>7</v>
      </c>
      <c r="D33" s="29">
        <v>7</v>
      </c>
      <c r="E33" s="29">
        <v>7</v>
      </c>
      <c r="F33" s="29">
        <v>8</v>
      </c>
      <c r="G33" s="29"/>
      <c r="H33" s="26">
        <f t="shared" si="18"/>
        <v>7</v>
      </c>
      <c r="I33" s="12">
        <f t="shared" si="19"/>
        <v>8</v>
      </c>
      <c r="J33" s="64">
        <v>2</v>
      </c>
      <c r="K33" s="12">
        <f t="shared" si="20"/>
        <v>28</v>
      </c>
      <c r="L33" s="54"/>
      <c r="M33" s="29">
        <f t="shared" si="21"/>
        <v>7</v>
      </c>
      <c r="N33">
        <f t="shared" si="13"/>
        <v>14</v>
      </c>
      <c r="O33" s="29">
        <f t="shared" si="22"/>
        <v>7</v>
      </c>
      <c r="P33">
        <f t="shared" si="14"/>
        <v>14</v>
      </c>
      <c r="Q33" s="29">
        <f t="shared" si="23"/>
        <v>7</v>
      </c>
      <c r="R33">
        <f t="shared" si="15"/>
        <v>14</v>
      </c>
      <c r="S33" s="29">
        <f t="shared" si="24"/>
        <v>8</v>
      </c>
      <c r="T33">
        <f t="shared" si="16"/>
        <v>16</v>
      </c>
      <c r="U33" s="29">
        <f t="shared" si="25"/>
        <v>0</v>
      </c>
      <c r="V33">
        <f t="shared" si="17"/>
        <v>0</v>
      </c>
      <c r="W33" s="17">
        <v>2</v>
      </c>
    </row>
    <row r="34" spans="1:23" ht="25.5" customHeight="1" thickBot="1">
      <c r="A34" s="16">
        <v>7</v>
      </c>
      <c r="B34" s="61" t="s">
        <v>56</v>
      </c>
      <c r="C34" s="29">
        <v>6</v>
      </c>
      <c r="D34" s="29">
        <v>6</v>
      </c>
      <c r="E34" s="29">
        <v>7</v>
      </c>
      <c r="F34" s="29">
        <v>7</v>
      </c>
      <c r="G34" s="29"/>
      <c r="H34" s="26">
        <f t="shared" si="18"/>
        <v>6</v>
      </c>
      <c r="I34" s="12">
        <f t="shared" si="19"/>
        <v>7</v>
      </c>
      <c r="J34" s="64">
        <v>5</v>
      </c>
      <c r="K34" s="12">
        <f t="shared" si="20"/>
        <v>65</v>
      </c>
      <c r="L34" s="54"/>
      <c r="M34" s="29">
        <f t="shared" si="21"/>
        <v>6</v>
      </c>
      <c r="N34">
        <f t="shared" si="13"/>
        <v>30</v>
      </c>
      <c r="O34" s="29">
        <f t="shared" si="22"/>
        <v>6</v>
      </c>
      <c r="P34">
        <f t="shared" si="14"/>
        <v>30</v>
      </c>
      <c r="Q34" s="29">
        <f t="shared" si="23"/>
        <v>7</v>
      </c>
      <c r="R34">
        <f t="shared" si="15"/>
        <v>35</v>
      </c>
      <c r="S34" s="29">
        <f t="shared" si="24"/>
        <v>7</v>
      </c>
      <c r="T34">
        <f t="shared" si="16"/>
        <v>35</v>
      </c>
      <c r="U34" s="29">
        <f t="shared" si="25"/>
        <v>0</v>
      </c>
      <c r="V34">
        <f t="shared" si="17"/>
        <v>0</v>
      </c>
      <c r="W34" s="17">
        <v>5</v>
      </c>
    </row>
    <row r="35" spans="1:23" ht="25.5" customHeight="1" thickBot="1">
      <c r="A35" s="16">
        <v>8</v>
      </c>
      <c r="B35" s="61" t="s">
        <v>57</v>
      </c>
      <c r="C35" s="29">
        <v>7</v>
      </c>
      <c r="D35" s="29">
        <v>7</v>
      </c>
      <c r="E35" s="29">
        <v>7</v>
      </c>
      <c r="F35" s="29">
        <v>8</v>
      </c>
      <c r="G35" s="29"/>
      <c r="H35" s="26">
        <f t="shared" si="18"/>
        <v>7</v>
      </c>
      <c r="I35" s="12">
        <f t="shared" si="19"/>
        <v>8</v>
      </c>
      <c r="J35" s="64">
        <v>4</v>
      </c>
      <c r="K35" s="12">
        <f t="shared" si="20"/>
        <v>56</v>
      </c>
      <c r="L35" s="54"/>
      <c r="M35" s="29">
        <f t="shared" si="21"/>
        <v>7</v>
      </c>
      <c r="N35">
        <f t="shared" si="13"/>
        <v>28</v>
      </c>
      <c r="O35" s="29">
        <f t="shared" si="22"/>
        <v>7</v>
      </c>
      <c r="P35">
        <f t="shared" si="14"/>
        <v>28</v>
      </c>
      <c r="Q35" s="29">
        <f t="shared" si="23"/>
        <v>7</v>
      </c>
      <c r="R35">
        <f t="shared" si="15"/>
        <v>28</v>
      </c>
      <c r="S35" s="29">
        <f t="shared" si="24"/>
        <v>8</v>
      </c>
      <c r="T35">
        <f t="shared" si="16"/>
        <v>32</v>
      </c>
      <c r="U35" s="29">
        <f t="shared" si="25"/>
        <v>0</v>
      </c>
      <c r="V35">
        <f t="shared" si="17"/>
        <v>0</v>
      </c>
      <c r="W35" s="17">
        <v>4</v>
      </c>
    </row>
    <row r="36" spans="1:23" ht="25.5" customHeight="1" thickBot="1">
      <c r="A36" s="16">
        <v>9</v>
      </c>
      <c r="B36" s="61" t="s">
        <v>58</v>
      </c>
      <c r="C36" s="29">
        <v>4</v>
      </c>
      <c r="D36" s="29">
        <v>7</v>
      </c>
      <c r="E36" s="29">
        <v>7</v>
      </c>
      <c r="F36" s="29">
        <v>7</v>
      </c>
      <c r="G36" s="29"/>
      <c r="H36" s="26">
        <f t="shared" si="18"/>
        <v>4</v>
      </c>
      <c r="I36" s="12">
        <f t="shared" si="19"/>
        <v>7</v>
      </c>
      <c r="J36" s="64">
        <v>4</v>
      </c>
      <c r="K36" s="12">
        <f t="shared" si="20"/>
        <v>56</v>
      </c>
      <c r="L36" s="54"/>
      <c r="M36" s="29">
        <f t="shared" si="21"/>
        <v>4</v>
      </c>
      <c r="N36">
        <f t="shared" si="13"/>
        <v>16</v>
      </c>
      <c r="O36" s="29">
        <f t="shared" si="22"/>
        <v>7</v>
      </c>
      <c r="P36">
        <f t="shared" si="14"/>
        <v>28</v>
      </c>
      <c r="Q36" s="29">
        <f t="shared" si="23"/>
        <v>7</v>
      </c>
      <c r="R36">
        <f t="shared" si="15"/>
        <v>28</v>
      </c>
      <c r="S36" s="29">
        <f t="shared" si="24"/>
        <v>7</v>
      </c>
      <c r="T36">
        <f t="shared" si="16"/>
        <v>28</v>
      </c>
      <c r="U36" s="29">
        <f t="shared" si="25"/>
        <v>0</v>
      </c>
      <c r="V36">
        <f t="shared" si="17"/>
        <v>0</v>
      </c>
      <c r="W36" s="17">
        <v>4</v>
      </c>
    </row>
    <row r="37" spans="1:23" ht="25.5" customHeight="1" thickBot="1">
      <c r="A37" s="16">
        <v>10</v>
      </c>
      <c r="B37" s="61" t="s">
        <v>59</v>
      </c>
      <c r="C37" s="29">
        <v>6</v>
      </c>
      <c r="D37" s="29">
        <v>7</v>
      </c>
      <c r="E37" s="29">
        <v>7</v>
      </c>
      <c r="F37" s="29">
        <v>8</v>
      </c>
      <c r="G37" s="29"/>
      <c r="H37" s="26">
        <f t="shared" si="18"/>
        <v>6</v>
      </c>
      <c r="I37" s="12">
        <f t="shared" si="19"/>
        <v>8</v>
      </c>
      <c r="J37" s="64">
        <v>4</v>
      </c>
      <c r="K37" s="12">
        <f t="shared" si="20"/>
        <v>56</v>
      </c>
      <c r="L37" s="54"/>
      <c r="M37" s="29">
        <f t="shared" si="21"/>
        <v>6</v>
      </c>
      <c r="N37">
        <f t="shared" si="13"/>
        <v>18</v>
      </c>
      <c r="O37" s="29">
        <f t="shared" si="22"/>
        <v>7</v>
      </c>
      <c r="P37">
        <f t="shared" si="14"/>
        <v>21</v>
      </c>
      <c r="Q37" s="29">
        <f t="shared" si="23"/>
        <v>7</v>
      </c>
      <c r="R37">
        <f t="shared" si="15"/>
        <v>21</v>
      </c>
      <c r="S37" s="29">
        <f t="shared" si="24"/>
        <v>8</v>
      </c>
      <c r="T37">
        <f t="shared" si="16"/>
        <v>24</v>
      </c>
      <c r="U37" s="29">
        <f t="shared" si="25"/>
        <v>0</v>
      </c>
      <c r="V37">
        <f t="shared" si="17"/>
        <v>0</v>
      </c>
      <c r="W37" s="17">
        <v>3</v>
      </c>
    </row>
    <row r="38" spans="1:23" ht="25.5" customHeight="1" thickBot="1">
      <c r="A38" s="16">
        <v>11</v>
      </c>
      <c r="B38" s="61" t="s">
        <v>60</v>
      </c>
      <c r="C38" s="29">
        <v>7</v>
      </c>
      <c r="D38" s="29">
        <v>7</v>
      </c>
      <c r="E38" s="29">
        <v>7</v>
      </c>
      <c r="F38" s="29">
        <v>7</v>
      </c>
      <c r="G38" s="29"/>
      <c r="H38" s="26">
        <f t="shared" si="18"/>
        <v>7</v>
      </c>
      <c r="I38" s="12">
        <f t="shared" si="19"/>
        <v>7</v>
      </c>
      <c r="J38" s="64">
        <v>4</v>
      </c>
      <c r="K38" s="12">
        <f t="shared" si="20"/>
        <v>56</v>
      </c>
      <c r="L38" s="54"/>
      <c r="M38" s="29">
        <f t="shared" si="21"/>
        <v>7</v>
      </c>
      <c r="N38">
        <f t="shared" si="13"/>
        <v>35</v>
      </c>
      <c r="O38" s="29">
        <f t="shared" si="22"/>
        <v>7</v>
      </c>
      <c r="P38">
        <f t="shared" si="14"/>
        <v>35</v>
      </c>
      <c r="Q38" s="29">
        <f t="shared" si="23"/>
        <v>7</v>
      </c>
      <c r="R38">
        <f t="shared" si="15"/>
        <v>35</v>
      </c>
      <c r="S38" s="29">
        <f t="shared" si="24"/>
        <v>7</v>
      </c>
      <c r="T38">
        <f t="shared" si="16"/>
        <v>35</v>
      </c>
      <c r="U38" s="29">
        <f t="shared" si="25"/>
        <v>0</v>
      </c>
      <c r="V38">
        <f t="shared" si="17"/>
        <v>0</v>
      </c>
      <c r="W38" s="17">
        <v>5</v>
      </c>
    </row>
    <row r="39" spans="1:23" ht="25.5" customHeight="1" thickBot="1">
      <c r="A39" s="16">
        <v>12</v>
      </c>
      <c r="B39" s="61" t="s">
        <v>61</v>
      </c>
      <c r="C39" s="29">
        <v>6</v>
      </c>
      <c r="D39" s="29">
        <v>7</v>
      </c>
      <c r="E39" s="29">
        <v>7</v>
      </c>
      <c r="F39" s="29">
        <v>8</v>
      </c>
      <c r="G39" s="29"/>
      <c r="H39" s="26">
        <f t="shared" si="18"/>
        <v>6</v>
      </c>
      <c r="I39" s="12">
        <f t="shared" si="19"/>
        <v>8</v>
      </c>
      <c r="J39" s="64">
        <v>3</v>
      </c>
      <c r="K39" s="12">
        <f t="shared" si="20"/>
        <v>42</v>
      </c>
      <c r="L39" s="54"/>
      <c r="M39" s="29">
        <f t="shared" si="21"/>
        <v>6</v>
      </c>
      <c r="N39">
        <f t="shared" si="13"/>
        <v>6</v>
      </c>
      <c r="O39" s="29">
        <f t="shared" si="22"/>
        <v>7</v>
      </c>
      <c r="P39">
        <f t="shared" si="14"/>
        <v>7</v>
      </c>
      <c r="Q39" s="29">
        <f t="shared" si="23"/>
        <v>7</v>
      </c>
      <c r="R39">
        <f t="shared" si="15"/>
        <v>7</v>
      </c>
      <c r="S39" s="29">
        <f t="shared" si="24"/>
        <v>8</v>
      </c>
      <c r="T39">
        <f t="shared" si="16"/>
        <v>8</v>
      </c>
      <c r="U39" s="29">
        <f t="shared" si="25"/>
        <v>0</v>
      </c>
      <c r="V39">
        <f t="shared" si="17"/>
        <v>0</v>
      </c>
      <c r="W39" s="17">
        <v>1</v>
      </c>
    </row>
    <row r="40" spans="1:23" ht="25.5" customHeight="1" thickBot="1">
      <c r="A40" s="16">
        <v>13</v>
      </c>
      <c r="B40" s="61" t="s">
        <v>62</v>
      </c>
      <c r="C40" s="29">
        <v>6</v>
      </c>
      <c r="D40" s="29">
        <v>7</v>
      </c>
      <c r="E40" s="29">
        <v>7</v>
      </c>
      <c r="F40" s="29">
        <v>8</v>
      </c>
      <c r="G40" s="29"/>
      <c r="H40" s="26">
        <f t="shared" si="18"/>
        <v>6</v>
      </c>
      <c r="I40" s="12">
        <f t="shared" si="19"/>
        <v>8</v>
      </c>
      <c r="J40" s="64">
        <v>4</v>
      </c>
      <c r="K40" s="12">
        <f t="shared" si="20"/>
        <v>56</v>
      </c>
      <c r="L40" s="54"/>
      <c r="M40" s="29">
        <f t="shared" si="21"/>
        <v>6</v>
      </c>
      <c r="N40">
        <f t="shared" si="13"/>
        <v>30</v>
      </c>
      <c r="O40" s="29">
        <f t="shared" si="22"/>
        <v>7</v>
      </c>
      <c r="P40">
        <f t="shared" si="14"/>
        <v>35</v>
      </c>
      <c r="Q40" s="29">
        <f t="shared" si="23"/>
        <v>7</v>
      </c>
      <c r="R40">
        <f t="shared" si="15"/>
        <v>35</v>
      </c>
      <c r="S40" s="29">
        <f t="shared" si="24"/>
        <v>8</v>
      </c>
      <c r="T40">
        <f t="shared" si="16"/>
        <v>40</v>
      </c>
      <c r="U40" s="29">
        <f t="shared" si="25"/>
        <v>0</v>
      </c>
      <c r="V40">
        <f t="shared" si="17"/>
        <v>0</v>
      </c>
      <c r="W40" s="17">
        <v>5</v>
      </c>
    </row>
    <row r="41" spans="1:23" ht="25.5" customHeight="1" thickBot="1">
      <c r="A41" s="16">
        <v>14</v>
      </c>
      <c r="B41" s="61" t="s">
        <v>63</v>
      </c>
      <c r="C41" s="29">
        <v>7</v>
      </c>
      <c r="D41" s="29">
        <v>8</v>
      </c>
      <c r="E41" s="29">
        <v>7</v>
      </c>
      <c r="F41" s="29">
        <v>7</v>
      </c>
      <c r="G41" s="29"/>
      <c r="H41" s="26">
        <f t="shared" si="18"/>
        <v>7</v>
      </c>
      <c r="I41" s="12">
        <f t="shared" si="19"/>
        <v>8</v>
      </c>
      <c r="J41" s="64">
        <v>3</v>
      </c>
      <c r="K41" s="12">
        <f t="shared" si="20"/>
        <v>42</v>
      </c>
      <c r="L41" s="54"/>
      <c r="M41" s="29">
        <f t="shared" si="21"/>
        <v>7</v>
      </c>
      <c r="N41">
        <f t="shared" si="13"/>
        <v>21</v>
      </c>
      <c r="O41" s="29">
        <f t="shared" si="22"/>
        <v>8</v>
      </c>
      <c r="P41">
        <f t="shared" si="14"/>
        <v>24</v>
      </c>
      <c r="Q41" s="29">
        <f t="shared" si="23"/>
        <v>7</v>
      </c>
      <c r="R41">
        <f t="shared" si="15"/>
        <v>21</v>
      </c>
      <c r="S41" s="29">
        <f t="shared" si="24"/>
        <v>7</v>
      </c>
      <c r="T41">
        <f t="shared" si="16"/>
        <v>21</v>
      </c>
      <c r="U41" s="29">
        <f t="shared" si="25"/>
        <v>0</v>
      </c>
      <c r="V41">
        <f t="shared" si="17"/>
        <v>0</v>
      </c>
      <c r="W41" s="17">
        <v>3</v>
      </c>
    </row>
    <row r="42" spans="1:23" ht="25.5" customHeight="1" thickBot="1">
      <c r="A42" s="16">
        <v>15</v>
      </c>
      <c r="B42" s="61" t="s">
        <v>64</v>
      </c>
      <c r="C42" s="29">
        <v>7</v>
      </c>
      <c r="D42" s="29">
        <v>8</v>
      </c>
      <c r="E42" s="29">
        <v>8</v>
      </c>
      <c r="F42" s="29">
        <v>7</v>
      </c>
      <c r="G42" s="29"/>
      <c r="H42" s="26">
        <f t="shared" si="18"/>
        <v>7</v>
      </c>
      <c r="I42" s="12">
        <f t="shared" si="19"/>
        <v>8</v>
      </c>
      <c r="J42" s="64">
        <v>4</v>
      </c>
      <c r="K42" s="12">
        <f t="shared" si="20"/>
        <v>60</v>
      </c>
      <c r="L42" s="54"/>
      <c r="M42" s="29">
        <f t="shared" si="21"/>
        <v>7</v>
      </c>
      <c r="N42">
        <f t="shared" si="13"/>
        <v>28</v>
      </c>
      <c r="O42" s="29">
        <f t="shared" si="22"/>
        <v>8</v>
      </c>
      <c r="P42">
        <f t="shared" si="14"/>
        <v>32</v>
      </c>
      <c r="Q42" s="29">
        <f t="shared" si="23"/>
        <v>8</v>
      </c>
      <c r="R42">
        <f t="shared" si="15"/>
        <v>32</v>
      </c>
      <c r="S42" s="29">
        <f t="shared" si="24"/>
        <v>7</v>
      </c>
      <c r="T42">
        <f t="shared" si="16"/>
        <v>28</v>
      </c>
      <c r="U42" s="29">
        <f t="shared" si="25"/>
        <v>0</v>
      </c>
      <c r="V42">
        <f t="shared" si="17"/>
        <v>0</v>
      </c>
      <c r="W42" s="17">
        <v>4</v>
      </c>
    </row>
    <row r="43" spans="1:23" ht="25.5" customHeight="1" thickBot="1">
      <c r="A43" s="16">
        <v>16</v>
      </c>
      <c r="B43" s="61" t="s">
        <v>65</v>
      </c>
      <c r="C43" s="29">
        <v>7</v>
      </c>
      <c r="D43" s="29">
        <v>8</v>
      </c>
      <c r="E43" s="29">
        <v>7</v>
      </c>
      <c r="F43" s="29">
        <v>8</v>
      </c>
      <c r="G43" s="29"/>
      <c r="H43" s="26">
        <f t="shared" si="18"/>
        <v>7</v>
      </c>
      <c r="I43" s="12">
        <f t="shared" si="19"/>
        <v>8</v>
      </c>
      <c r="J43" s="64">
        <v>1</v>
      </c>
      <c r="K43" s="12">
        <f t="shared" si="20"/>
        <v>15</v>
      </c>
      <c r="L43" s="54"/>
      <c r="M43" s="29">
        <f t="shared" si="21"/>
        <v>7</v>
      </c>
      <c r="N43">
        <f t="shared" si="13"/>
        <v>21</v>
      </c>
      <c r="O43" s="29">
        <f t="shared" si="22"/>
        <v>8</v>
      </c>
      <c r="P43">
        <f t="shared" si="14"/>
        <v>24</v>
      </c>
      <c r="Q43" s="29">
        <f t="shared" si="23"/>
        <v>7</v>
      </c>
      <c r="R43">
        <f t="shared" si="15"/>
        <v>21</v>
      </c>
      <c r="S43" s="29">
        <f t="shared" si="24"/>
        <v>8</v>
      </c>
      <c r="T43">
        <f t="shared" si="16"/>
        <v>24</v>
      </c>
      <c r="U43" s="29">
        <f t="shared" si="25"/>
        <v>0</v>
      </c>
      <c r="V43">
        <f t="shared" si="17"/>
        <v>0</v>
      </c>
      <c r="W43" s="17">
        <v>3</v>
      </c>
    </row>
    <row r="44" spans="1:23" ht="25.5" customHeight="1" thickBot="1">
      <c r="A44" s="16">
        <v>17</v>
      </c>
      <c r="B44" s="62" t="s">
        <v>66</v>
      </c>
      <c r="C44" s="29">
        <v>6</v>
      </c>
      <c r="D44" s="29">
        <v>6</v>
      </c>
      <c r="E44" s="29">
        <v>6</v>
      </c>
      <c r="F44" s="29">
        <v>6</v>
      </c>
      <c r="G44" s="29"/>
      <c r="H44" s="26">
        <f t="shared" si="18"/>
        <v>6</v>
      </c>
      <c r="I44" s="12">
        <f t="shared" si="19"/>
        <v>6</v>
      </c>
      <c r="J44" s="65">
        <v>4</v>
      </c>
      <c r="K44" s="12">
        <f t="shared" si="20"/>
        <v>48</v>
      </c>
      <c r="L44" s="54"/>
      <c r="M44" s="29">
        <f t="shared" si="21"/>
        <v>6</v>
      </c>
      <c r="N44">
        <f t="shared" si="13"/>
        <v>24</v>
      </c>
      <c r="O44" s="29">
        <f t="shared" si="22"/>
        <v>6</v>
      </c>
      <c r="P44">
        <f t="shared" si="14"/>
        <v>24</v>
      </c>
      <c r="Q44" s="29">
        <f t="shared" si="23"/>
        <v>6</v>
      </c>
      <c r="R44">
        <f t="shared" si="15"/>
        <v>24</v>
      </c>
      <c r="S44" s="29">
        <f>F44</f>
        <v>6</v>
      </c>
      <c r="T44">
        <f t="shared" si="16"/>
        <v>24</v>
      </c>
      <c r="U44" s="29">
        <f t="shared" si="25"/>
        <v>0</v>
      </c>
      <c r="V44">
        <f t="shared" si="17"/>
        <v>0</v>
      </c>
      <c r="W44" s="17">
        <v>4</v>
      </c>
    </row>
    <row r="45" spans="1:22" ht="25.5" customHeight="1">
      <c r="A45" s="18"/>
      <c r="B45" s="18"/>
      <c r="C45" s="56">
        <f>N45</f>
        <v>383</v>
      </c>
      <c r="D45" s="57">
        <f>P45</f>
        <v>424</v>
      </c>
      <c r="E45" s="57">
        <f>R45</f>
        <v>424</v>
      </c>
      <c r="F45" s="57">
        <f>T45</f>
        <v>447</v>
      </c>
      <c r="G45" s="57">
        <f>V45</f>
        <v>0</v>
      </c>
      <c r="H45" s="75" t="s">
        <v>8</v>
      </c>
      <c r="I45" s="76"/>
      <c r="J45" s="77"/>
      <c r="K45" s="20">
        <f>SUM(K28:K44)</f>
        <v>840</v>
      </c>
      <c r="L45" s="54">
        <f>K45/2</f>
        <v>420</v>
      </c>
      <c r="M45" s="19"/>
      <c r="N45">
        <f>SUM(N28:N44)</f>
        <v>383</v>
      </c>
      <c r="P45">
        <f>SUM(P28:P44)</f>
        <v>424</v>
      </c>
      <c r="R45">
        <f>SUM(R28:R44)</f>
        <v>424</v>
      </c>
      <c r="T45">
        <f>SUM(T28:T44)</f>
        <v>447</v>
      </c>
      <c r="V45">
        <f>SUM(V28:V44)</f>
        <v>0</v>
      </c>
    </row>
    <row r="46" spans="1:23" ht="12.75">
      <c r="A46" s="6"/>
      <c r="B46" s="6"/>
      <c r="C46" s="58">
        <f>N46-1</f>
        <v>-0.08809523809523812</v>
      </c>
      <c r="D46" s="59">
        <f>P46-1</f>
        <v>0.00952380952380949</v>
      </c>
      <c r="E46" s="59">
        <f>R46-1</f>
        <v>0.00952380952380949</v>
      </c>
      <c r="F46" s="59">
        <f>T46-1</f>
        <v>0.06428571428571428</v>
      </c>
      <c r="G46" s="59">
        <f>V46-1</f>
        <v>-1</v>
      </c>
      <c r="H46" s="6"/>
      <c r="I46" s="6"/>
      <c r="J46" s="6"/>
      <c r="K46" s="6"/>
      <c r="L46" s="54"/>
      <c r="M46" s="5"/>
      <c r="N46" s="55">
        <f>N45/L45</f>
        <v>0.9119047619047619</v>
      </c>
      <c r="O46" s="6"/>
      <c r="P46" s="55">
        <f>P45/L45</f>
        <v>1.0095238095238095</v>
      </c>
      <c r="Q46" s="6"/>
      <c r="R46" s="55">
        <f>R45/L45</f>
        <v>1.0095238095238095</v>
      </c>
      <c r="S46" s="6"/>
      <c r="T46" s="55">
        <f>T45/L45</f>
        <v>1.0642857142857143</v>
      </c>
      <c r="U46" s="6"/>
      <c r="V46" s="55">
        <f>V45/L45</f>
        <v>0</v>
      </c>
      <c r="W46" s="6"/>
    </row>
    <row r="47" spans="1:12" ht="15.75">
      <c r="A47" s="74" t="str">
        <f>A1</f>
        <v>Весенний Кубок 2014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67</v>
      </c>
      <c r="L48" s="6"/>
    </row>
    <row r="49" spans="1:12" ht="26.25" thickBot="1">
      <c r="A49" s="7">
        <f>A3</f>
        <v>19</v>
      </c>
      <c r="B49" s="31" t="str">
        <f>B3</f>
        <v>Преподобный Игорь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23" s="2" customFormat="1" ht="12.75" thickBot="1">
      <c r="A50" s="14" t="s">
        <v>0</v>
      </c>
      <c r="B50" s="21" t="s">
        <v>3</v>
      </c>
      <c r="C50" s="28" t="str">
        <f>'[1]Итоговая таблица'!$C$32</f>
        <v>№1</v>
      </c>
      <c r="D50" s="28" t="str">
        <f>'[1]Итоговая таблица'!$C$33</f>
        <v>№2</v>
      </c>
      <c r="E50" s="28" t="str">
        <f>'[1]Итоговая таблица'!$C$34</f>
        <v>№3</v>
      </c>
      <c r="F50" s="28" t="str">
        <f>'[1]Итоговая таблица'!$C$35</f>
        <v>№4</v>
      </c>
      <c r="G50" s="28" t="str">
        <f>'[1]Итоговая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53"/>
      <c r="M50" s="28" t="str">
        <f>'[1]Итоговая таблица'!$C$32</f>
        <v>№1</v>
      </c>
      <c r="O50" s="28" t="str">
        <f>'[1]Итоговая таблица'!$C$33</f>
        <v>№2</v>
      </c>
      <c r="Q50" s="28" t="str">
        <f>'[1]Итоговая таблица'!$C$34</f>
        <v>№3</v>
      </c>
      <c r="S50" s="28" t="str">
        <f>'[1]Итоговая таблица'!$C$35</f>
        <v>№4</v>
      </c>
      <c r="U50" s="28" t="str">
        <f>'[1]Итоговая таблица'!$C$36</f>
        <v>№5</v>
      </c>
      <c r="W50" s="15" t="s">
        <v>4</v>
      </c>
    </row>
    <row r="51" spans="1:23" ht="25.5" customHeight="1" thickBot="1">
      <c r="A51" s="16">
        <v>1</v>
      </c>
      <c r="B51" s="60" t="s">
        <v>50</v>
      </c>
      <c r="C51" s="29">
        <v>7</v>
      </c>
      <c r="D51" s="29">
        <v>8</v>
      </c>
      <c r="E51" s="29">
        <v>7</v>
      </c>
      <c r="F51" s="29">
        <v>7</v>
      </c>
      <c r="G51" s="29"/>
      <c r="H51" s="26">
        <f>MIN(C51:F51)</f>
        <v>7</v>
      </c>
      <c r="I51" s="12">
        <f>MAX(C51:F51)</f>
        <v>8</v>
      </c>
      <c r="J51" s="63">
        <v>3</v>
      </c>
      <c r="K51" s="12">
        <f>(C51+D51+E51+F51-H51-I51)*J51</f>
        <v>42</v>
      </c>
      <c r="L51" s="54"/>
      <c r="M51" s="29">
        <f>C51</f>
        <v>7</v>
      </c>
      <c r="N51">
        <f aca="true" t="shared" si="26" ref="N51:N67">M51*W51</f>
        <v>21</v>
      </c>
      <c r="O51" s="29">
        <f>D51</f>
        <v>8</v>
      </c>
      <c r="P51">
        <f aca="true" t="shared" si="27" ref="P51:P67">O51*W51</f>
        <v>24</v>
      </c>
      <c r="Q51" s="29">
        <f>E51</f>
        <v>7</v>
      </c>
      <c r="R51">
        <f aca="true" t="shared" si="28" ref="R51:R67">Q51*W51</f>
        <v>21</v>
      </c>
      <c r="S51" s="29">
        <f>F51</f>
        <v>7</v>
      </c>
      <c r="T51">
        <f aca="true" t="shared" si="29" ref="T51:T67">S51*W51</f>
        <v>21</v>
      </c>
      <c r="U51" s="29">
        <f>G51</f>
        <v>0</v>
      </c>
      <c r="V51">
        <f aca="true" t="shared" si="30" ref="V51:V67">U51*W51</f>
        <v>0</v>
      </c>
      <c r="W51" s="17">
        <v>3</v>
      </c>
    </row>
    <row r="52" spans="1:23" ht="25.5" customHeight="1" thickBot="1">
      <c r="A52" s="16">
        <v>2</v>
      </c>
      <c r="B52" s="61" t="s">
        <v>51</v>
      </c>
      <c r="C52" s="29">
        <v>8</v>
      </c>
      <c r="D52" s="29">
        <v>8</v>
      </c>
      <c r="E52" s="29">
        <v>7</v>
      </c>
      <c r="F52" s="29">
        <v>7</v>
      </c>
      <c r="G52" s="29"/>
      <c r="H52" s="26">
        <f aca="true" t="shared" si="31" ref="H52:H67">MIN(C52:F52)</f>
        <v>7</v>
      </c>
      <c r="I52" s="12">
        <f aca="true" t="shared" si="32" ref="I52:I67">MAX(C52:F52)</f>
        <v>8</v>
      </c>
      <c r="J52" s="64">
        <v>3</v>
      </c>
      <c r="K52" s="12">
        <f aca="true" t="shared" si="33" ref="K52:K67">(C52+D52+E52+F52-H52-I52)*J52</f>
        <v>45</v>
      </c>
      <c r="L52" s="54"/>
      <c r="M52" s="29">
        <f aca="true" t="shared" si="34" ref="M52:M67">C52</f>
        <v>8</v>
      </c>
      <c r="N52">
        <f t="shared" si="26"/>
        <v>24</v>
      </c>
      <c r="O52" s="29">
        <f aca="true" t="shared" si="35" ref="O52:O67">D52</f>
        <v>8</v>
      </c>
      <c r="P52">
        <f t="shared" si="27"/>
        <v>24</v>
      </c>
      <c r="Q52" s="29">
        <f aca="true" t="shared" si="36" ref="Q52:Q67">E52</f>
        <v>7</v>
      </c>
      <c r="R52">
        <f t="shared" si="28"/>
        <v>21</v>
      </c>
      <c r="S52" s="29">
        <f aca="true" t="shared" si="37" ref="S52:S66">F52</f>
        <v>7</v>
      </c>
      <c r="T52">
        <f t="shared" si="29"/>
        <v>21</v>
      </c>
      <c r="U52" s="29">
        <f aca="true" t="shared" si="38" ref="U52:U67">G52</f>
        <v>0</v>
      </c>
      <c r="V52">
        <f t="shared" si="30"/>
        <v>0</v>
      </c>
      <c r="W52" s="17">
        <v>3</v>
      </c>
    </row>
    <row r="53" spans="1:23" ht="25.5" customHeight="1" thickBot="1">
      <c r="A53" s="16">
        <v>3</v>
      </c>
      <c r="B53" s="61" t="s">
        <v>52</v>
      </c>
      <c r="C53" s="29">
        <v>8</v>
      </c>
      <c r="D53" s="29">
        <v>7</v>
      </c>
      <c r="E53" s="29">
        <v>7</v>
      </c>
      <c r="F53" s="29">
        <v>7</v>
      </c>
      <c r="G53" s="29"/>
      <c r="H53" s="26">
        <f t="shared" si="31"/>
        <v>7</v>
      </c>
      <c r="I53" s="12">
        <f t="shared" si="32"/>
        <v>8</v>
      </c>
      <c r="J53" s="64">
        <v>5</v>
      </c>
      <c r="K53" s="12">
        <f t="shared" si="33"/>
        <v>70</v>
      </c>
      <c r="L53" s="54"/>
      <c r="M53" s="29">
        <f t="shared" si="34"/>
        <v>8</v>
      </c>
      <c r="N53">
        <f t="shared" si="26"/>
        <v>32</v>
      </c>
      <c r="O53" s="29">
        <f t="shared" si="35"/>
        <v>7</v>
      </c>
      <c r="P53">
        <f t="shared" si="27"/>
        <v>28</v>
      </c>
      <c r="Q53" s="29">
        <f t="shared" si="36"/>
        <v>7</v>
      </c>
      <c r="R53">
        <f t="shared" si="28"/>
        <v>28</v>
      </c>
      <c r="S53" s="29">
        <f t="shared" si="37"/>
        <v>7</v>
      </c>
      <c r="T53">
        <f t="shared" si="29"/>
        <v>28</v>
      </c>
      <c r="U53" s="29">
        <f t="shared" si="38"/>
        <v>0</v>
      </c>
      <c r="V53">
        <f t="shared" si="30"/>
        <v>0</v>
      </c>
      <c r="W53" s="17">
        <v>4</v>
      </c>
    </row>
    <row r="54" spans="1:23" ht="25.5" customHeight="1" thickBot="1">
      <c r="A54" s="16">
        <v>4</v>
      </c>
      <c r="B54" s="61" t="s">
        <v>53</v>
      </c>
      <c r="C54" s="29">
        <v>7</v>
      </c>
      <c r="D54" s="29">
        <v>8</v>
      </c>
      <c r="E54" s="29">
        <v>8</v>
      </c>
      <c r="F54" s="29">
        <v>7</v>
      </c>
      <c r="G54" s="29"/>
      <c r="H54" s="26">
        <f t="shared" si="31"/>
        <v>7</v>
      </c>
      <c r="I54" s="12">
        <f t="shared" si="32"/>
        <v>8</v>
      </c>
      <c r="J54" s="64">
        <v>2</v>
      </c>
      <c r="K54" s="12">
        <f t="shared" si="33"/>
        <v>30</v>
      </c>
      <c r="L54" s="54"/>
      <c r="M54" s="29">
        <f t="shared" si="34"/>
        <v>7</v>
      </c>
      <c r="N54">
        <f t="shared" si="26"/>
        <v>21</v>
      </c>
      <c r="O54" s="29">
        <f t="shared" si="35"/>
        <v>8</v>
      </c>
      <c r="P54">
        <f t="shared" si="27"/>
        <v>24</v>
      </c>
      <c r="Q54" s="29">
        <f t="shared" si="36"/>
        <v>8</v>
      </c>
      <c r="R54">
        <f t="shared" si="28"/>
        <v>24</v>
      </c>
      <c r="S54" s="29">
        <f t="shared" si="37"/>
        <v>7</v>
      </c>
      <c r="T54">
        <f t="shared" si="29"/>
        <v>21</v>
      </c>
      <c r="U54" s="29">
        <f t="shared" si="38"/>
        <v>0</v>
      </c>
      <c r="V54">
        <f t="shared" si="30"/>
        <v>0</v>
      </c>
      <c r="W54" s="17">
        <v>3</v>
      </c>
    </row>
    <row r="55" spans="1:23" ht="25.5" customHeight="1" thickBot="1">
      <c r="A55" s="16">
        <v>5</v>
      </c>
      <c r="B55" s="61" t="s">
        <v>54</v>
      </c>
      <c r="C55" s="29">
        <v>7</v>
      </c>
      <c r="D55" s="29">
        <v>8</v>
      </c>
      <c r="E55" s="29">
        <v>7</v>
      </c>
      <c r="F55" s="29">
        <v>8</v>
      </c>
      <c r="G55" s="29"/>
      <c r="H55" s="26">
        <f t="shared" si="31"/>
        <v>7</v>
      </c>
      <c r="I55" s="12">
        <f t="shared" si="32"/>
        <v>8</v>
      </c>
      <c r="J55" s="64">
        <v>5</v>
      </c>
      <c r="K55" s="12">
        <f t="shared" si="33"/>
        <v>75</v>
      </c>
      <c r="L55" s="54"/>
      <c r="M55" s="29">
        <f t="shared" si="34"/>
        <v>7</v>
      </c>
      <c r="N55">
        <f t="shared" si="26"/>
        <v>28</v>
      </c>
      <c r="O55" s="29">
        <f t="shared" si="35"/>
        <v>8</v>
      </c>
      <c r="P55">
        <f t="shared" si="27"/>
        <v>32</v>
      </c>
      <c r="Q55" s="29">
        <f t="shared" si="36"/>
        <v>7</v>
      </c>
      <c r="R55">
        <f t="shared" si="28"/>
        <v>28</v>
      </c>
      <c r="S55" s="29">
        <f t="shared" si="37"/>
        <v>8</v>
      </c>
      <c r="T55">
        <f t="shared" si="29"/>
        <v>32</v>
      </c>
      <c r="U55" s="29">
        <f t="shared" si="38"/>
        <v>0</v>
      </c>
      <c r="V55">
        <f t="shared" si="30"/>
        <v>0</v>
      </c>
      <c r="W55" s="17">
        <v>4</v>
      </c>
    </row>
    <row r="56" spans="1:23" ht="25.5" customHeight="1" thickBot="1">
      <c r="A56" s="16">
        <v>6</v>
      </c>
      <c r="B56" s="61" t="s">
        <v>55</v>
      </c>
      <c r="C56" s="29">
        <v>0</v>
      </c>
      <c r="D56" s="29">
        <v>0</v>
      </c>
      <c r="E56" s="29">
        <v>0</v>
      </c>
      <c r="F56" s="29">
        <v>0</v>
      </c>
      <c r="G56" s="29"/>
      <c r="H56" s="26">
        <f t="shared" si="31"/>
        <v>0</v>
      </c>
      <c r="I56" s="12">
        <f t="shared" si="32"/>
        <v>0</v>
      </c>
      <c r="J56" s="64">
        <v>2</v>
      </c>
      <c r="K56" s="12">
        <f t="shared" si="33"/>
        <v>0</v>
      </c>
      <c r="L56" s="54"/>
      <c r="M56" s="29">
        <f t="shared" si="34"/>
        <v>0</v>
      </c>
      <c r="N56">
        <f t="shared" si="26"/>
        <v>0</v>
      </c>
      <c r="O56" s="29">
        <f t="shared" si="35"/>
        <v>0</v>
      </c>
      <c r="P56">
        <f t="shared" si="27"/>
        <v>0</v>
      </c>
      <c r="Q56" s="29">
        <f t="shared" si="36"/>
        <v>0</v>
      </c>
      <c r="R56">
        <f t="shared" si="28"/>
        <v>0</v>
      </c>
      <c r="S56" s="29">
        <f t="shared" si="37"/>
        <v>0</v>
      </c>
      <c r="T56">
        <f t="shared" si="29"/>
        <v>0</v>
      </c>
      <c r="U56" s="29">
        <f t="shared" si="38"/>
        <v>0</v>
      </c>
      <c r="V56">
        <f t="shared" si="30"/>
        <v>0</v>
      </c>
      <c r="W56" s="17">
        <v>2</v>
      </c>
    </row>
    <row r="57" spans="1:23" ht="25.5" customHeight="1" thickBot="1">
      <c r="A57" s="16">
        <v>7</v>
      </c>
      <c r="B57" s="61" t="s">
        <v>56</v>
      </c>
      <c r="C57" s="29">
        <v>7</v>
      </c>
      <c r="D57" s="29">
        <v>6</v>
      </c>
      <c r="E57" s="29">
        <v>6</v>
      </c>
      <c r="F57" s="29">
        <v>7</v>
      </c>
      <c r="G57" s="29"/>
      <c r="H57" s="26">
        <f t="shared" si="31"/>
        <v>6</v>
      </c>
      <c r="I57" s="12">
        <f t="shared" si="32"/>
        <v>7</v>
      </c>
      <c r="J57" s="64">
        <v>5</v>
      </c>
      <c r="K57" s="12">
        <f t="shared" si="33"/>
        <v>65</v>
      </c>
      <c r="L57" s="54"/>
      <c r="M57" s="29">
        <f t="shared" si="34"/>
        <v>7</v>
      </c>
      <c r="N57">
        <f t="shared" si="26"/>
        <v>35</v>
      </c>
      <c r="O57" s="29">
        <f t="shared" si="35"/>
        <v>6</v>
      </c>
      <c r="P57">
        <f t="shared" si="27"/>
        <v>30</v>
      </c>
      <c r="Q57" s="29">
        <f t="shared" si="36"/>
        <v>6</v>
      </c>
      <c r="R57">
        <f t="shared" si="28"/>
        <v>30</v>
      </c>
      <c r="S57" s="29">
        <f t="shared" si="37"/>
        <v>7</v>
      </c>
      <c r="T57">
        <f t="shared" si="29"/>
        <v>35</v>
      </c>
      <c r="U57" s="29">
        <f t="shared" si="38"/>
        <v>0</v>
      </c>
      <c r="V57">
        <f t="shared" si="30"/>
        <v>0</v>
      </c>
      <c r="W57" s="17">
        <v>5</v>
      </c>
    </row>
    <row r="58" spans="1:23" ht="25.5" customHeight="1" thickBot="1">
      <c r="A58" s="16">
        <v>8</v>
      </c>
      <c r="B58" s="61" t="s">
        <v>57</v>
      </c>
      <c r="C58" s="29">
        <v>7</v>
      </c>
      <c r="D58" s="29">
        <v>7</v>
      </c>
      <c r="E58" s="29">
        <v>7</v>
      </c>
      <c r="F58" s="29">
        <v>7</v>
      </c>
      <c r="G58" s="29"/>
      <c r="H58" s="26">
        <f t="shared" si="31"/>
        <v>7</v>
      </c>
      <c r="I58" s="12">
        <f t="shared" si="32"/>
        <v>7</v>
      </c>
      <c r="J58" s="64">
        <v>4</v>
      </c>
      <c r="K58" s="12">
        <f t="shared" si="33"/>
        <v>56</v>
      </c>
      <c r="L58" s="54"/>
      <c r="M58" s="29">
        <f t="shared" si="34"/>
        <v>7</v>
      </c>
      <c r="N58">
        <f t="shared" si="26"/>
        <v>28</v>
      </c>
      <c r="O58" s="29">
        <f t="shared" si="35"/>
        <v>7</v>
      </c>
      <c r="P58">
        <f t="shared" si="27"/>
        <v>28</v>
      </c>
      <c r="Q58" s="29">
        <f t="shared" si="36"/>
        <v>7</v>
      </c>
      <c r="R58">
        <f t="shared" si="28"/>
        <v>28</v>
      </c>
      <c r="S58" s="29">
        <f t="shared" si="37"/>
        <v>7</v>
      </c>
      <c r="T58">
        <f t="shared" si="29"/>
        <v>28</v>
      </c>
      <c r="U58" s="29">
        <f t="shared" si="38"/>
        <v>0</v>
      </c>
      <c r="V58">
        <f t="shared" si="30"/>
        <v>0</v>
      </c>
      <c r="W58" s="17">
        <v>4</v>
      </c>
    </row>
    <row r="59" spans="1:23" ht="25.5" customHeight="1" thickBot="1">
      <c r="A59" s="16">
        <v>9</v>
      </c>
      <c r="B59" s="61" t="s">
        <v>58</v>
      </c>
      <c r="C59" s="29">
        <v>7</v>
      </c>
      <c r="D59" s="29">
        <v>7</v>
      </c>
      <c r="E59" s="29">
        <v>7</v>
      </c>
      <c r="F59" s="29">
        <v>7</v>
      </c>
      <c r="G59" s="29"/>
      <c r="H59" s="26">
        <f t="shared" si="31"/>
        <v>7</v>
      </c>
      <c r="I59" s="12">
        <f t="shared" si="32"/>
        <v>7</v>
      </c>
      <c r="J59" s="64">
        <v>4</v>
      </c>
      <c r="K59" s="12">
        <f t="shared" si="33"/>
        <v>56</v>
      </c>
      <c r="L59" s="54"/>
      <c r="M59" s="29">
        <f t="shared" si="34"/>
        <v>7</v>
      </c>
      <c r="N59">
        <f t="shared" si="26"/>
        <v>28</v>
      </c>
      <c r="O59" s="29">
        <f t="shared" si="35"/>
        <v>7</v>
      </c>
      <c r="P59">
        <f t="shared" si="27"/>
        <v>28</v>
      </c>
      <c r="Q59" s="29">
        <f t="shared" si="36"/>
        <v>7</v>
      </c>
      <c r="R59">
        <f t="shared" si="28"/>
        <v>28</v>
      </c>
      <c r="S59" s="29">
        <f t="shared" si="37"/>
        <v>7</v>
      </c>
      <c r="T59">
        <f t="shared" si="29"/>
        <v>28</v>
      </c>
      <c r="U59" s="29">
        <f t="shared" si="38"/>
        <v>0</v>
      </c>
      <c r="V59">
        <f t="shared" si="30"/>
        <v>0</v>
      </c>
      <c r="W59" s="17">
        <v>4</v>
      </c>
    </row>
    <row r="60" spans="1:23" ht="25.5" customHeight="1" thickBot="1">
      <c r="A60" s="16">
        <v>10</v>
      </c>
      <c r="B60" s="61" t="s">
        <v>59</v>
      </c>
      <c r="C60" s="29">
        <v>7</v>
      </c>
      <c r="D60" s="29">
        <v>8</v>
      </c>
      <c r="E60" s="29">
        <v>7</v>
      </c>
      <c r="F60" s="29">
        <v>7</v>
      </c>
      <c r="G60" s="29"/>
      <c r="H60" s="26">
        <f t="shared" si="31"/>
        <v>7</v>
      </c>
      <c r="I60" s="12">
        <f t="shared" si="32"/>
        <v>8</v>
      </c>
      <c r="J60" s="64">
        <v>4</v>
      </c>
      <c r="K60" s="12">
        <f t="shared" si="33"/>
        <v>56</v>
      </c>
      <c r="L60" s="54"/>
      <c r="M60" s="29">
        <f t="shared" si="34"/>
        <v>7</v>
      </c>
      <c r="N60">
        <f t="shared" si="26"/>
        <v>21</v>
      </c>
      <c r="O60" s="29">
        <f t="shared" si="35"/>
        <v>8</v>
      </c>
      <c r="P60">
        <f t="shared" si="27"/>
        <v>24</v>
      </c>
      <c r="Q60" s="29">
        <f t="shared" si="36"/>
        <v>7</v>
      </c>
      <c r="R60">
        <f t="shared" si="28"/>
        <v>21</v>
      </c>
      <c r="S60" s="29">
        <f t="shared" si="37"/>
        <v>7</v>
      </c>
      <c r="T60">
        <f t="shared" si="29"/>
        <v>21</v>
      </c>
      <c r="U60" s="29">
        <f t="shared" si="38"/>
        <v>0</v>
      </c>
      <c r="V60">
        <f t="shared" si="30"/>
        <v>0</v>
      </c>
      <c r="W60" s="17">
        <v>3</v>
      </c>
    </row>
    <row r="61" spans="1:23" ht="25.5" customHeight="1" thickBot="1">
      <c r="A61" s="16">
        <v>11</v>
      </c>
      <c r="B61" s="61" t="s">
        <v>60</v>
      </c>
      <c r="C61" s="29">
        <v>7</v>
      </c>
      <c r="D61" s="29">
        <v>8</v>
      </c>
      <c r="E61" s="29">
        <v>7</v>
      </c>
      <c r="F61" s="29">
        <v>7</v>
      </c>
      <c r="G61" s="29"/>
      <c r="H61" s="26">
        <f t="shared" si="31"/>
        <v>7</v>
      </c>
      <c r="I61" s="12">
        <f t="shared" si="32"/>
        <v>8</v>
      </c>
      <c r="J61" s="64">
        <v>4</v>
      </c>
      <c r="K61" s="12">
        <f t="shared" si="33"/>
        <v>56</v>
      </c>
      <c r="L61" s="54"/>
      <c r="M61" s="29">
        <f t="shared" si="34"/>
        <v>7</v>
      </c>
      <c r="N61">
        <f t="shared" si="26"/>
        <v>35</v>
      </c>
      <c r="O61" s="29">
        <f t="shared" si="35"/>
        <v>8</v>
      </c>
      <c r="P61">
        <f t="shared" si="27"/>
        <v>40</v>
      </c>
      <c r="Q61" s="29">
        <f t="shared" si="36"/>
        <v>7</v>
      </c>
      <c r="R61">
        <f t="shared" si="28"/>
        <v>35</v>
      </c>
      <c r="S61" s="29">
        <f t="shared" si="37"/>
        <v>7</v>
      </c>
      <c r="T61">
        <f t="shared" si="29"/>
        <v>35</v>
      </c>
      <c r="U61" s="29">
        <f t="shared" si="38"/>
        <v>0</v>
      </c>
      <c r="V61">
        <f t="shared" si="30"/>
        <v>0</v>
      </c>
      <c r="W61" s="17">
        <v>5</v>
      </c>
    </row>
    <row r="62" spans="1:23" ht="25.5" customHeight="1" thickBot="1">
      <c r="A62" s="16">
        <v>12</v>
      </c>
      <c r="B62" s="61" t="s">
        <v>61</v>
      </c>
      <c r="C62" s="29">
        <v>7</v>
      </c>
      <c r="D62" s="29">
        <v>9</v>
      </c>
      <c r="E62" s="29">
        <v>8</v>
      </c>
      <c r="F62" s="29">
        <v>8</v>
      </c>
      <c r="G62" s="29"/>
      <c r="H62" s="26">
        <f t="shared" si="31"/>
        <v>7</v>
      </c>
      <c r="I62" s="12">
        <f t="shared" si="32"/>
        <v>9</v>
      </c>
      <c r="J62" s="64">
        <v>3</v>
      </c>
      <c r="K62" s="12">
        <f t="shared" si="33"/>
        <v>48</v>
      </c>
      <c r="L62" s="54"/>
      <c r="M62" s="29">
        <f t="shared" si="34"/>
        <v>7</v>
      </c>
      <c r="N62">
        <f t="shared" si="26"/>
        <v>7</v>
      </c>
      <c r="O62" s="29">
        <f t="shared" si="35"/>
        <v>9</v>
      </c>
      <c r="P62">
        <f t="shared" si="27"/>
        <v>9</v>
      </c>
      <c r="Q62" s="29">
        <f t="shared" si="36"/>
        <v>8</v>
      </c>
      <c r="R62">
        <f t="shared" si="28"/>
        <v>8</v>
      </c>
      <c r="S62" s="29">
        <f t="shared" si="37"/>
        <v>8</v>
      </c>
      <c r="T62">
        <f t="shared" si="29"/>
        <v>8</v>
      </c>
      <c r="U62" s="29">
        <f t="shared" si="38"/>
        <v>0</v>
      </c>
      <c r="V62">
        <f t="shared" si="30"/>
        <v>0</v>
      </c>
      <c r="W62" s="17">
        <v>1</v>
      </c>
    </row>
    <row r="63" spans="1:23" ht="25.5" customHeight="1" thickBot="1">
      <c r="A63" s="16">
        <v>13</v>
      </c>
      <c r="B63" s="61" t="s">
        <v>62</v>
      </c>
      <c r="C63" s="29">
        <v>7</v>
      </c>
      <c r="D63" s="29">
        <v>7</v>
      </c>
      <c r="E63" s="29">
        <v>8</v>
      </c>
      <c r="F63" s="29">
        <v>7</v>
      </c>
      <c r="G63" s="29"/>
      <c r="H63" s="26">
        <f t="shared" si="31"/>
        <v>7</v>
      </c>
      <c r="I63" s="12">
        <f t="shared" si="32"/>
        <v>8</v>
      </c>
      <c r="J63" s="64">
        <v>4</v>
      </c>
      <c r="K63" s="12">
        <f t="shared" si="33"/>
        <v>56</v>
      </c>
      <c r="L63" s="54"/>
      <c r="M63" s="29">
        <f t="shared" si="34"/>
        <v>7</v>
      </c>
      <c r="N63">
        <f t="shared" si="26"/>
        <v>35</v>
      </c>
      <c r="O63" s="29">
        <f t="shared" si="35"/>
        <v>7</v>
      </c>
      <c r="P63">
        <f t="shared" si="27"/>
        <v>35</v>
      </c>
      <c r="Q63" s="29">
        <f t="shared" si="36"/>
        <v>8</v>
      </c>
      <c r="R63">
        <f t="shared" si="28"/>
        <v>40</v>
      </c>
      <c r="S63" s="29">
        <f t="shared" si="37"/>
        <v>7</v>
      </c>
      <c r="T63">
        <f t="shared" si="29"/>
        <v>35</v>
      </c>
      <c r="U63" s="29">
        <f t="shared" si="38"/>
        <v>0</v>
      </c>
      <c r="V63">
        <f t="shared" si="30"/>
        <v>0</v>
      </c>
      <c r="W63" s="17">
        <v>5</v>
      </c>
    </row>
    <row r="64" spans="1:23" ht="25.5" customHeight="1" thickBot="1">
      <c r="A64" s="16">
        <v>14</v>
      </c>
      <c r="B64" s="61" t="s">
        <v>63</v>
      </c>
      <c r="C64" s="29">
        <v>7</v>
      </c>
      <c r="D64" s="29">
        <v>6</v>
      </c>
      <c r="E64" s="29">
        <v>7</v>
      </c>
      <c r="F64" s="29">
        <v>7</v>
      </c>
      <c r="G64" s="29"/>
      <c r="H64" s="26">
        <f t="shared" si="31"/>
        <v>6</v>
      </c>
      <c r="I64" s="12">
        <f t="shared" si="32"/>
        <v>7</v>
      </c>
      <c r="J64" s="64">
        <v>3</v>
      </c>
      <c r="K64" s="12">
        <f t="shared" si="33"/>
        <v>42</v>
      </c>
      <c r="L64" s="54"/>
      <c r="M64" s="29">
        <f t="shared" si="34"/>
        <v>7</v>
      </c>
      <c r="N64">
        <f t="shared" si="26"/>
        <v>21</v>
      </c>
      <c r="O64" s="29">
        <f t="shared" si="35"/>
        <v>6</v>
      </c>
      <c r="P64">
        <f t="shared" si="27"/>
        <v>18</v>
      </c>
      <c r="Q64" s="29">
        <f t="shared" si="36"/>
        <v>7</v>
      </c>
      <c r="R64">
        <f t="shared" si="28"/>
        <v>21</v>
      </c>
      <c r="S64" s="29">
        <f t="shared" si="37"/>
        <v>7</v>
      </c>
      <c r="T64">
        <f t="shared" si="29"/>
        <v>21</v>
      </c>
      <c r="U64" s="29">
        <f t="shared" si="38"/>
        <v>0</v>
      </c>
      <c r="V64">
        <f t="shared" si="30"/>
        <v>0</v>
      </c>
      <c r="W64" s="17">
        <v>3</v>
      </c>
    </row>
    <row r="65" spans="1:23" ht="25.5" customHeight="1" thickBot="1">
      <c r="A65" s="16">
        <v>15</v>
      </c>
      <c r="B65" s="61" t="s">
        <v>64</v>
      </c>
      <c r="C65" s="29">
        <v>8</v>
      </c>
      <c r="D65" s="29">
        <v>8</v>
      </c>
      <c r="E65" s="29">
        <v>7</v>
      </c>
      <c r="F65" s="29">
        <v>7</v>
      </c>
      <c r="G65" s="29"/>
      <c r="H65" s="26">
        <f t="shared" si="31"/>
        <v>7</v>
      </c>
      <c r="I65" s="12">
        <f t="shared" si="32"/>
        <v>8</v>
      </c>
      <c r="J65" s="64">
        <v>4</v>
      </c>
      <c r="K65" s="12">
        <f t="shared" si="33"/>
        <v>60</v>
      </c>
      <c r="L65" s="54"/>
      <c r="M65" s="29">
        <f t="shared" si="34"/>
        <v>8</v>
      </c>
      <c r="N65">
        <f t="shared" si="26"/>
        <v>32</v>
      </c>
      <c r="O65" s="29">
        <f t="shared" si="35"/>
        <v>8</v>
      </c>
      <c r="P65">
        <f t="shared" si="27"/>
        <v>32</v>
      </c>
      <c r="Q65" s="29">
        <f t="shared" si="36"/>
        <v>7</v>
      </c>
      <c r="R65">
        <f t="shared" si="28"/>
        <v>28</v>
      </c>
      <c r="S65" s="29">
        <f t="shared" si="37"/>
        <v>7</v>
      </c>
      <c r="T65">
        <f t="shared" si="29"/>
        <v>28</v>
      </c>
      <c r="U65" s="29">
        <f t="shared" si="38"/>
        <v>0</v>
      </c>
      <c r="V65">
        <f t="shared" si="30"/>
        <v>0</v>
      </c>
      <c r="W65" s="17">
        <v>4</v>
      </c>
    </row>
    <row r="66" spans="1:23" ht="25.5" customHeight="1" thickBot="1">
      <c r="A66" s="16">
        <v>16</v>
      </c>
      <c r="B66" s="61" t="s">
        <v>65</v>
      </c>
      <c r="C66" s="29">
        <v>8</v>
      </c>
      <c r="D66" s="29">
        <v>8</v>
      </c>
      <c r="E66" s="29">
        <v>8</v>
      </c>
      <c r="F66" s="29">
        <v>8</v>
      </c>
      <c r="G66" s="29"/>
      <c r="H66" s="26">
        <f t="shared" si="31"/>
        <v>8</v>
      </c>
      <c r="I66" s="12">
        <f t="shared" si="32"/>
        <v>8</v>
      </c>
      <c r="J66" s="64">
        <v>1</v>
      </c>
      <c r="K66" s="12">
        <f t="shared" si="33"/>
        <v>16</v>
      </c>
      <c r="L66" s="54"/>
      <c r="M66" s="29">
        <f t="shared" si="34"/>
        <v>8</v>
      </c>
      <c r="N66">
        <f t="shared" si="26"/>
        <v>24</v>
      </c>
      <c r="O66" s="29">
        <f t="shared" si="35"/>
        <v>8</v>
      </c>
      <c r="P66">
        <f t="shared" si="27"/>
        <v>24</v>
      </c>
      <c r="Q66" s="29">
        <f t="shared" si="36"/>
        <v>8</v>
      </c>
      <c r="R66">
        <f t="shared" si="28"/>
        <v>24</v>
      </c>
      <c r="S66" s="29">
        <f t="shared" si="37"/>
        <v>8</v>
      </c>
      <c r="T66">
        <f t="shared" si="29"/>
        <v>24</v>
      </c>
      <c r="U66" s="29">
        <f t="shared" si="38"/>
        <v>0</v>
      </c>
      <c r="V66">
        <f t="shared" si="30"/>
        <v>0</v>
      </c>
      <c r="W66" s="17">
        <v>3</v>
      </c>
    </row>
    <row r="67" spans="1:23" ht="25.5" customHeight="1" thickBot="1">
      <c r="A67" s="16">
        <v>17</v>
      </c>
      <c r="B67" s="62" t="s">
        <v>66</v>
      </c>
      <c r="C67" s="29">
        <v>6</v>
      </c>
      <c r="D67" s="29">
        <v>7</v>
      </c>
      <c r="E67" s="29">
        <v>7</v>
      </c>
      <c r="F67" s="29">
        <v>7</v>
      </c>
      <c r="G67" s="29"/>
      <c r="H67" s="26">
        <f t="shared" si="31"/>
        <v>6</v>
      </c>
      <c r="I67" s="12">
        <f t="shared" si="32"/>
        <v>7</v>
      </c>
      <c r="J67" s="65">
        <v>4</v>
      </c>
      <c r="K67" s="12">
        <f t="shared" si="33"/>
        <v>56</v>
      </c>
      <c r="L67" s="54"/>
      <c r="M67" s="29">
        <f t="shared" si="34"/>
        <v>6</v>
      </c>
      <c r="N67">
        <f t="shared" si="26"/>
        <v>24</v>
      </c>
      <c r="O67" s="29">
        <f t="shared" si="35"/>
        <v>7</v>
      </c>
      <c r="P67">
        <f t="shared" si="27"/>
        <v>28</v>
      </c>
      <c r="Q67" s="29">
        <f t="shared" si="36"/>
        <v>7</v>
      </c>
      <c r="R67">
        <f t="shared" si="28"/>
        <v>28</v>
      </c>
      <c r="S67" s="29">
        <f>F67</f>
        <v>7</v>
      </c>
      <c r="T67">
        <f t="shared" si="29"/>
        <v>28</v>
      </c>
      <c r="U67" s="29">
        <f t="shared" si="38"/>
        <v>0</v>
      </c>
      <c r="V67">
        <f t="shared" si="30"/>
        <v>0</v>
      </c>
      <c r="W67" s="17">
        <v>4</v>
      </c>
    </row>
    <row r="68" spans="1:22" ht="25.5" customHeight="1">
      <c r="A68" s="18"/>
      <c r="B68" s="18"/>
      <c r="C68" s="56">
        <f>N68</f>
        <v>416</v>
      </c>
      <c r="D68" s="57">
        <f>P68</f>
        <v>428</v>
      </c>
      <c r="E68" s="57">
        <f>R68</f>
        <v>413</v>
      </c>
      <c r="F68" s="57">
        <f>T68</f>
        <v>414</v>
      </c>
      <c r="G68" s="57">
        <f>V68</f>
        <v>0</v>
      </c>
      <c r="H68" s="75" t="s">
        <v>8</v>
      </c>
      <c r="I68" s="76"/>
      <c r="J68" s="77"/>
      <c r="K68" s="20">
        <f>SUM(K51:K67)</f>
        <v>829</v>
      </c>
      <c r="L68" s="54">
        <f>K68/2</f>
        <v>414.5</v>
      </c>
      <c r="M68" s="19"/>
      <c r="N68">
        <f>SUM(N51:N67)</f>
        <v>416</v>
      </c>
      <c r="P68">
        <f>SUM(P51:P67)</f>
        <v>428</v>
      </c>
      <c r="R68">
        <f>SUM(R51:R67)</f>
        <v>413</v>
      </c>
      <c r="T68">
        <f>SUM(T51:T67)</f>
        <v>414</v>
      </c>
      <c r="V68">
        <f>SUM(V51:V67)</f>
        <v>0</v>
      </c>
    </row>
    <row r="69" spans="1:23" ht="12.75">
      <c r="A69" s="6"/>
      <c r="B69" s="6"/>
      <c r="C69" s="58">
        <f>N69-1</f>
        <v>0.003618817852834688</v>
      </c>
      <c r="D69" s="59">
        <f>P69-1</f>
        <v>0.03256936067551264</v>
      </c>
      <c r="E69" s="59">
        <f>R69-1</f>
        <v>-0.003618817852834688</v>
      </c>
      <c r="F69" s="59">
        <f>T69-1</f>
        <v>-0.0012062726176115257</v>
      </c>
      <c r="G69" s="59">
        <f>V69-1</f>
        <v>-1</v>
      </c>
      <c r="H69" s="6"/>
      <c r="I69" s="6"/>
      <c r="J69" s="6"/>
      <c r="K69" s="6"/>
      <c r="L69" s="54"/>
      <c r="M69" s="5"/>
      <c r="N69" s="55">
        <f>N68/L68</f>
        <v>1.0036188178528347</v>
      </c>
      <c r="O69" s="6"/>
      <c r="P69" s="55">
        <f>P68/L68</f>
        <v>1.0325693606755126</v>
      </c>
      <c r="Q69" s="6"/>
      <c r="R69" s="55">
        <f>R68/L68</f>
        <v>0.9963811821471653</v>
      </c>
      <c r="S69" s="6"/>
      <c r="T69" s="55">
        <f>T68/L68</f>
        <v>0.9987937273823885</v>
      </c>
      <c r="U69" s="6"/>
      <c r="V69" s="55">
        <f>V68/L68</f>
        <v>0</v>
      </c>
      <c r="W69" s="6"/>
    </row>
    <row r="70" spans="1:12" ht="15.75">
      <c r="A70" s="74" t="str">
        <f>A24</f>
        <v>Весенний Кубок 2014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67</v>
      </c>
      <c r="L71" s="6"/>
    </row>
    <row r="72" spans="1:12" ht="26.25" thickBot="1">
      <c r="A72" s="7">
        <f>A26</f>
        <v>19</v>
      </c>
      <c r="B72" s="31" t="str">
        <f>B26</f>
        <v>Преподобный Игорь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23" s="2" customFormat="1" ht="12.75" thickBot="1">
      <c r="A73" s="14" t="s">
        <v>0</v>
      </c>
      <c r="B73" s="21" t="s">
        <v>3</v>
      </c>
      <c r="C73" s="28" t="str">
        <f>'[1]Итоговая таблица'!$C$32</f>
        <v>№1</v>
      </c>
      <c r="D73" s="28" t="str">
        <f>'[1]Итоговая таблица'!$C$33</f>
        <v>№2</v>
      </c>
      <c r="E73" s="28" t="str">
        <f>'[1]Итоговая таблица'!$C$34</f>
        <v>№3</v>
      </c>
      <c r="F73" s="28" t="str">
        <f>'[1]Итоговая таблица'!$C$35</f>
        <v>№4</v>
      </c>
      <c r="G73" s="28" t="str">
        <f>'[1]Итоговая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53"/>
      <c r="M73" s="28" t="str">
        <f>'[1]Итоговая таблица'!$C$32</f>
        <v>№1</v>
      </c>
      <c r="O73" s="28" t="str">
        <f>'[1]Итоговая таблица'!$C$33</f>
        <v>№2</v>
      </c>
      <c r="Q73" s="28" t="str">
        <f>'[1]Итоговая таблица'!$C$34</f>
        <v>№3</v>
      </c>
      <c r="S73" s="28" t="str">
        <f>'[1]Итоговая таблица'!$C$35</f>
        <v>№4</v>
      </c>
      <c r="U73" s="28" t="str">
        <f>'[1]Итоговая таблица'!$C$36</f>
        <v>№5</v>
      </c>
      <c r="W73" s="15" t="s">
        <v>4</v>
      </c>
    </row>
    <row r="74" spans="1:23" ht="25.5" customHeight="1" thickBot="1">
      <c r="A74" s="16">
        <v>1</v>
      </c>
      <c r="B74" s="60" t="s">
        <v>50</v>
      </c>
      <c r="C74" s="29">
        <v>7</v>
      </c>
      <c r="D74" s="29">
        <v>7</v>
      </c>
      <c r="E74" s="29">
        <v>7</v>
      </c>
      <c r="F74" s="29">
        <v>7</v>
      </c>
      <c r="G74" s="29"/>
      <c r="H74" s="26">
        <f>MIN(C74:F74)</f>
        <v>7</v>
      </c>
      <c r="I74" s="12">
        <f>MAX(C74:F74)</f>
        <v>7</v>
      </c>
      <c r="J74" s="63">
        <v>3</v>
      </c>
      <c r="K74" s="12">
        <f>(C74+D74+E74+F74-H74-I74)*J74</f>
        <v>42</v>
      </c>
      <c r="L74" s="54"/>
      <c r="M74" s="29">
        <f>C74</f>
        <v>7</v>
      </c>
      <c r="N74">
        <f aca="true" t="shared" si="39" ref="N74:N90">M74*W74</f>
        <v>21</v>
      </c>
      <c r="O74" s="29">
        <f>D74</f>
        <v>7</v>
      </c>
      <c r="P74">
        <f aca="true" t="shared" si="40" ref="P74:P90">O74*W74</f>
        <v>21</v>
      </c>
      <c r="Q74" s="29">
        <f>E74</f>
        <v>7</v>
      </c>
      <c r="R74">
        <f aca="true" t="shared" si="41" ref="R74:R90">Q74*W74</f>
        <v>21</v>
      </c>
      <c r="S74" s="29">
        <f>F74</f>
        <v>7</v>
      </c>
      <c r="T74">
        <f aca="true" t="shared" si="42" ref="T74:T90">S74*W74</f>
        <v>21</v>
      </c>
      <c r="U74" s="29">
        <f>G74</f>
        <v>0</v>
      </c>
      <c r="V74">
        <f aca="true" t="shared" si="43" ref="V74:V90">U74*W74</f>
        <v>0</v>
      </c>
      <c r="W74" s="17">
        <v>3</v>
      </c>
    </row>
    <row r="75" spans="1:23" ht="25.5" customHeight="1" thickBot="1">
      <c r="A75" s="16">
        <v>2</v>
      </c>
      <c r="B75" s="61" t="s">
        <v>51</v>
      </c>
      <c r="C75" s="29">
        <v>7</v>
      </c>
      <c r="D75" s="29">
        <v>7</v>
      </c>
      <c r="E75" s="29">
        <v>8</v>
      </c>
      <c r="F75" s="29">
        <v>7</v>
      </c>
      <c r="G75" s="29"/>
      <c r="H75" s="26">
        <f aca="true" t="shared" si="44" ref="H75:H90">MIN(C75:F75)</f>
        <v>7</v>
      </c>
      <c r="I75" s="12">
        <f aca="true" t="shared" si="45" ref="I75:I90">MAX(C75:F75)</f>
        <v>8</v>
      </c>
      <c r="J75" s="64">
        <v>3</v>
      </c>
      <c r="K75" s="12">
        <f aca="true" t="shared" si="46" ref="K75:K90">(C75+D75+E75+F75-H75-I75)*J75</f>
        <v>42</v>
      </c>
      <c r="L75" s="54"/>
      <c r="M75" s="29">
        <f aca="true" t="shared" si="47" ref="M75:M90">C75</f>
        <v>7</v>
      </c>
      <c r="N75">
        <f t="shared" si="39"/>
        <v>21</v>
      </c>
      <c r="O75" s="29">
        <f aca="true" t="shared" si="48" ref="O75:O90">D75</f>
        <v>7</v>
      </c>
      <c r="P75">
        <f t="shared" si="40"/>
        <v>21</v>
      </c>
      <c r="Q75" s="29">
        <f aca="true" t="shared" si="49" ref="Q75:Q90">E75</f>
        <v>8</v>
      </c>
      <c r="R75">
        <f t="shared" si="41"/>
        <v>24</v>
      </c>
      <c r="S75" s="29">
        <f aca="true" t="shared" si="50" ref="S75:S89">F75</f>
        <v>7</v>
      </c>
      <c r="T75">
        <f t="shared" si="42"/>
        <v>21</v>
      </c>
      <c r="U75" s="29">
        <f aca="true" t="shared" si="51" ref="U75:U90">G75</f>
        <v>0</v>
      </c>
      <c r="V75">
        <f t="shared" si="43"/>
        <v>0</v>
      </c>
      <c r="W75" s="17">
        <v>3</v>
      </c>
    </row>
    <row r="76" spans="1:23" ht="25.5" customHeight="1" thickBot="1">
      <c r="A76" s="16">
        <v>3</v>
      </c>
      <c r="B76" s="61" t="s">
        <v>52</v>
      </c>
      <c r="C76" s="29">
        <v>7</v>
      </c>
      <c r="D76" s="29">
        <v>6</v>
      </c>
      <c r="E76" s="29">
        <v>7</v>
      </c>
      <c r="F76" s="29">
        <v>7</v>
      </c>
      <c r="G76" s="29"/>
      <c r="H76" s="26">
        <f t="shared" si="44"/>
        <v>6</v>
      </c>
      <c r="I76" s="12">
        <f t="shared" si="45"/>
        <v>7</v>
      </c>
      <c r="J76" s="64">
        <v>5</v>
      </c>
      <c r="K76" s="12">
        <f t="shared" si="46"/>
        <v>70</v>
      </c>
      <c r="L76" s="54"/>
      <c r="M76" s="29">
        <f t="shared" si="47"/>
        <v>7</v>
      </c>
      <c r="N76">
        <f t="shared" si="39"/>
        <v>28</v>
      </c>
      <c r="O76" s="29">
        <f t="shared" si="48"/>
        <v>6</v>
      </c>
      <c r="P76">
        <f t="shared" si="40"/>
        <v>24</v>
      </c>
      <c r="Q76" s="29">
        <f t="shared" si="49"/>
        <v>7</v>
      </c>
      <c r="R76">
        <f t="shared" si="41"/>
        <v>28</v>
      </c>
      <c r="S76" s="29">
        <f t="shared" si="50"/>
        <v>7</v>
      </c>
      <c r="T76">
        <f t="shared" si="42"/>
        <v>28</v>
      </c>
      <c r="U76" s="29">
        <f t="shared" si="51"/>
        <v>0</v>
      </c>
      <c r="V76">
        <f t="shared" si="43"/>
        <v>0</v>
      </c>
      <c r="W76" s="17">
        <v>4</v>
      </c>
    </row>
    <row r="77" spans="1:23" ht="25.5" customHeight="1" thickBot="1">
      <c r="A77" s="16">
        <v>4</v>
      </c>
      <c r="B77" s="61" t="s">
        <v>53</v>
      </c>
      <c r="C77" s="29">
        <v>7</v>
      </c>
      <c r="D77" s="29">
        <v>7</v>
      </c>
      <c r="E77" s="29">
        <v>7</v>
      </c>
      <c r="F77" s="29">
        <v>7</v>
      </c>
      <c r="G77" s="29"/>
      <c r="H77" s="26">
        <f t="shared" si="44"/>
        <v>7</v>
      </c>
      <c r="I77" s="12">
        <f t="shared" si="45"/>
        <v>7</v>
      </c>
      <c r="J77" s="64">
        <v>2</v>
      </c>
      <c r="K77" s="12">
        <f t="shared" si="46"/>
        <v>28</v>
      </c>
      <c r="L77" s="54"/>
      <c r="M77" s="29">
        <f t="shared" si="47"/>
        <v>7</v>
      </c>
      <c r="N77">
        <f t="shared" si="39"/>
        <v>21</v>
      </c>
      <c r="O77" s="29">
        <f t="shared" si="48"/>
        <v>7</v>
      </c>
      <c r="P77">
        <f t="shared" si="40"/>
        <v>21</v>
      </c>
      <c r="Q77" s="29">
        <f t="shared" si="49"/>
        <v>7</v>
      </c>
      <c r="R77">
        <f t="shared" si="41"/>
        <v>21</v>
      </c>
      <c r="S77" s="29">
        <f t="shared" si="50"/>
        <v>7</v>
      </c>
      <c r="T77">
        <f t="shared" si="42"/>
        <v>21</v>
      </c>
      <c r="U77" s="29">
        <f t="shared" si="51"/>
        <v>0</v>
      </c>
      <c r="V77">
        <f t="shared" si="43"/>
        <v>0</v>
      </c>
      <c r="W77" s="17">
        <v>3</v>
      </c>
    </row>
    <row r="78" spans="1:23" ht="25.5" customHeight="1" thickBot="1">
      <c r="A78" s="16">
        <v>5</v>
      </c>
      <c r="B78" s="61" t="s">
        <v>54</v>
      </c>
      <c r="C78" s="29">
        <v>7</v>
      </c>
      <c r="D78" s="29">
        <v>8</v>
      </c>
      <c r="E78" s="29">
        <v>8</v>
      </c>
      <c r="F78" s="29">
        <v>8</v>
      </c>
      <c r="G78" s="29"/>
      <c r="H78" s="26">
        <f t="shared" si="44"/>
        <v>7</v>
      </c>
      <c r="I78" s="12">
        <f t="shared" si="45"/>
        <v>8</v>
      </c>
      <c r="J78" s="64">
        <v>5</v>
      </c>
      <c r="K78" s="12">
        <f t="shared" si="46"/>
        <v>80</v>
      </c>
      <c r="L78" s="54"/>
      <c r="M78" s="29">
        <f t="shared" si="47"/>
        <v>7</v>
      </c>
      <c r="N78">
        <f t="shared" si="39"/>
        <v>28</v>
      </c>
      <c r="O78" s="29">
        <f t="shared" si="48"/>
        <v>8</v>
      </c>
      <c r="P78">
        <f t="shared" si="40"/>
        <v>32</v>
      </c>
      <c r="Q78" s="29">
        <f t="shared" si="49"/>
        <v>8</v>
      </c>
      <c r="R78">
        <f t="shared" si="41"/>
        <v>32</v>
      </c>
      <c r="S78" s="29">
        <f t="shared" si="50"/>
        <v>8</v>
      </c>
      <c r="T78">
        <f t="shared" si="42"/>
        <v>32</v>
      </c>
      <c r="U78" s="29">
        <f t="shared" si="51"/>
        <v>0</v>
      </c>
      <c r="V78">
        <f t="shared" si="43"/>
        <v>0</v>
      </c>
      <c r="W78" s="17">
        <v>4</v>
      </c>
    </row>
    <row r="79" spans="1:23" ht="25.5" customHeight="1" thickBot="1">
      <c r="A79" s="16">
        <v>6</v>
      </c>
      <c r="B79" s="61" t="s">
        <v>55</v>
      </c>
      <c r="C79" s="29">
        <v>7</v>
      </c>
      <c r="D79" s="29">
        <v>7</v>
      </c>
      <c r="E79" s="29">
        <v>7</v>
      </c>
      <c r="F79" s="29">
        <v>7</v>
      </c>
      <c r="G79" s="29"/>
      <c r="H79" s="26">
        <f t="shared" si="44"/>
        <v>7</v>
      </c>
      <c r="I79" s="12">
        <f t="shared" si="45"/>
        <v>7</v>
      </c>
      <c r="J79" s="64">
        <v>2</v>
      </c>
      <c r="K79" s="12">
        <f t="shared" si="46"/>
        <v>28</v>
      </c>
      <c r="L79" s="54"/>
      <c r="M79" s="29">
        <f t="shared" si="47"/>
        <v>7</v>
      </c>
      <c r="N79">
        <f t="shared" si="39"/>
        <v>14</v>
      </c>
      <c r="O79" s="29">
        <f t="shared" si="48"/>
        <v>7</v>
      </c>
      <c r="P79">
        <f t="shared" si="40"/>
        <v>14</v>
      </c>
      <c r="Q79" s="29">
        <f t="shared" si="49"/>
        <v>7</v>
      </c>
      <c r="R79">
        <f t="shared" si="41"/>
        <v>14</v>
      </c>
      <c r="S79" s="29">
        <f t="shared" si="50"/>
        <v>7</v>
      </c>
      <c r="T79">
        <f t="shared" si="42"/>
        <v>14</v>
      </c>
      <c r="U79" s="29">
        <f t="shared" si="51"/>
        <v>0</v>
      </c>
      <c r="V79">
        <f t="shared" si="43"/>
        <v>0</v>
      </c>
      <c r="W79" s="17">
        <v>2</v>
      </c>
    </row>
    <row r="80" spans="1:23" ht="25.5" customHeight="1" thickBot="1">
      <c r="A80" s="16">
        <v>7</v>
      </c>
      <c r="B80" s="61" t="s">
        <v>56</v>
      </c>
      <c r="C80" s="29">
        <v>7</v>
      </c>
      <c r="D80" s="29">
        <v>7</v>
      </c>
      <c r="E80" s="29">
        <v>7</v>
      </c>
      <c r="F80" s="29">
        <v>7</v>
      </c>
      <c r="G80" s="29"/>
      <c r="H80" s="26">
        <f t="shared" si="44"/>
        <v>7</v>
      </c>
      <c r="I80" s="12">
        <f t="shared" si="45"/>
        <v>7</v>
      </c>
      <c r="J80" s="64">
        <v>5</v>
      </c>
      <c r="K80" s="12">
        <f t="shared" si="46"/>
        <v>70</v>
      </c>
      <c r="L80" s="54"/>
      <c r="M80" s="29">
        <f t="shared" si="47"/>
        <v>7</v>
      </c>
      <c r="N80">
        <f t="shared" si="39"/>
        <v>35</v>
      </c>
      <c r="O80" s="29">
        <f t="shared" si="48"/>
        <v>7</v>
      </c>
      <c r="P80">
        <f t="shared" si="40"/>
        <v>35</v>
      </c>
      <c r="Q80" s="29">
        <f t="shared" si="49"/>
        <v>7</v>
      </c>
      <c r="R80">
        <f t="shared" si="41"/>
        <v>35</v>
      </c>
      <c r="S80" s="29">
        <f t="shared" si="50"/>
        <v>7</v>
      </c>
      <c r="T80">
        <f t="shared" si="42"/>
        <v>35</v>
      </c>
      <c r="U80" s="29">
        <f t="shared" si="51"/>
        <v>0</v>
      </c>
      <c r="V80">
        <f t="shared" si="43"/>
        <v>0</v>
      </c>
      <c r="W80" s="17">
        <v>5</v>
      </c>
    </row>
    <row r="81" spans="1:23" ht="25.5" customHeight="1" thickBot="1">
      <c r="A81" s="16">
        <v>8</v>
      </c>
      <c r="B81" s="61" t="s">
        <v>57</v>
      </c>
      <c r="C81" s="29">
        <v>7</v>
      </c>
      <c r="D81" s="29">
        <v>7</v>
      </c>
      <c r="E81" s="29">
        <v>7</v>
      </c>
      <c r="F81" s="29">
        <v>7</v>
      </c>
      <c r="G81" s="29"/>
      <c r="H81" s="26">
        <f t="shared" si="44"/>
        <v>7</v>
      </c>
      <c r="I81" s="12">
        <f t="shared" si="45"/>
        <v>7</v>
      </c>
      <c r="J81" s="64">
        <v>4</v>
      </c>
      <c r="K81" s="12">
        <f t="shared" si="46"/>
        <v>56</v>
      </c>
      <c r="L81" s="54"/>
      <c r="M81" s="29">
        <f t="shared" si="47"/>
        <v>7</v>
      </c>
      <c r="N81">
        <f t="shared" si="39"/>
        <v>28</v>
      </c>
      <c r="O81" s="29">
        <f t="shared" si="48"/>
        <v>7</v>
      </c>
      <c r="P81">
        <f t="shared" si="40"/>
        <v>28</v>
      </c>
      <c r="Q81" s="29">
        <f t="shared" si="49"/>
        <v>7</v>
      </c>
      <c r="R81">
        <f t="shared" si="41"/>
        <v>28</v>
      </c>
      <c r="S81" s="29">
        <f t="shared" si="50"/>
        <v>7</v>
      </c>
      <c r="T81">
        <f t="shared" si="42"/>
        <v>28</v>
      </c>
      <c r="U81" s="29">
        <f t="shared" si="51"/>
        <v>0</v>
      </c>
      <c r="V81">
        <f t="shared" si="43"/>
        <v>0</v>
      </c>
      <c r="W81" s="17">
        <v>4</v>
      </c>
    </row>
    <row r="82" spans="1:23" ht="25.5" customHeight="1" thickBot="1">
      <c r="A82" s="16">
        <v>9</v>
      </c>
      <c r="B82" s="61" t="s">
        <v>58</v>
      </c>
      <c r="C82" s="29">
        <v>7</v>
      </c>
      <c r="D82" s="29">
        <v>7</v>
      </c>
      <c r="E82" s="29">
        <v>7</v>
      </c>
      <c r="F82" s="29">
        <v>8</v>
      </c>
      <c r="G82" s="29"/>
      <c r="H82" s="26">
        <f t="shared" si="44"/>
        <v>7</v>
      </c>
      <c r="I82" s="12">
        <f t="shared" si="45"/>
        <v>8</v>
      </c>
      <c r="J82" s="64">
        <v>4</v>
      </c>
      <c r="K82" s="12">
        <f t="shared" si="46"/>
        <v>56</v>
      </c>
      <c r="L82" s="54"/>
      <c r="M82" s="29">
        <f t="shared" si="47"/>
        <v>7</v>
      </c>
      <c r="N82">
        <f t="shared" si="39"/>
        <v>28</v>
      </c>
      <c r="O82" s="29">
        <f t="shared" si="48"/>
        <v>7</v>
      </c>
      <c r="P82">
        <f t="shared" si="40"/>
        <v>28</v>
      </c>
      <c r="Q82" s="29">
        <f t="shared" si="49"/>
        <v>7</v>
      </c>
      <c r="R82">
        <f t="shared" si="41"/>
        <v>28</v>
      </c>
      <c r="S82" s="29">
        <f t="shared" si="50"/>
        <v>8</v>
      </c>
      <c r="T82">
        <f t="shared" si="42"/>
        <v>32</v>
      </c>
      <c r="U82" s="29">
        <f t="shared" si="51"/>
        <v>0</v>
      </c>
      <c r="V82">
        <f t="shared" si="43"/>
        <v>0</v>
      </c>
      <c r="W82" s="17">
        <v>4</v>
      </c>
    </row>
    <row r="83" spans="1:23" ht="25.5" customHeight="1" thickBot="1">
      <c r="A83" s="16">
        <v>10</v>
      </c>
      <c r="B83" s="61" t="s">
        <v>59</v>
      </c>
      <c r="C83" s="29">
        <v>7</v>
      </c>
      <c r="D83" s="29">
        <v>7</v>
      </c>
      <c r="E83" s="29">
        <v>7</v>
      </c>
      <c r="F83" s="29">
        <v>7</v>
      </c>
      <c r="G83" s="29"/>
      <c r="H83" s="26">
        <f t="shared" si="44"/>
        <v>7</v>
      </c>
      <c r="I83" s="12">
        <f t="shared" si="45"/>
        <v>7</v>
      </c>
      <c r="J83" s="64">
        <v>4</v>
      </c>
      <c r="K83" s="12">
        <f t="shared" si="46"/>
        <v>56</v>
      </c>
      <c r="L83" s="54"/>
      <c r="M83" s="29">
        <f t="shared" si="47"/>
        <v>7</v>
      </c>
      <c r="N83">
        <f t="shared" si="39"/>
        <v>21</v>
      </c>
      <c r="O83" s="29">
        <f t="shared" si="48"/>
        <v>7</v>
      </c>
      <c r="P83">
        <f t="shared" si="40"/>
        <v>21</v>
      </c>
      <c r="Q83" s="29">
        <f t="shared" si="49"/>
        <v>7</v>
      </c>
      <c r="R83">
        <f t="shared" si="41"/>
        <v>21</v>
      </c>
      <c r="S83" s="29">
        <f t="shared" si="50"/>
        <v>7</v>
      </c>
      <c r="T83">
        <f t="shared" si="42"/>
        <v>21</v>
      </c>
      <c r="U83" s="29">
        <f t="shared" si="51"/>
        <v>0</v>
      </c>
      <c r="V83">
        <f t="shared" si="43"/>
        <v>0</v>
      </c>
      <c r="W83" s="17">
        <v>3</v>
      </c>
    </row>
    <row r="84" spans="1:23" ht="25.5" customHeight="1" thickBot="1">
      <c r="A84" s="16">
        <v>11</v>
      </c>
      <c r="B84" s="61" t="s">
        <v>60</v>
      </c>
      <c r="C84" s="29">
        <v>7</v>
      </c>
      <c r="D84" s="29">
        <v>7</v>
      </c>
      <c r="E84" s="29">
        <v>7</v>
      </c>
      <c r="F84" s="29">
        <v>7</v>
      </c>
      <c r="G84" s="29"/>
      <c r="H84" s="26">
        <f t="shared" si="44"/>
        <v>7</v>
      </c>
      <c r="I84" s="12">
        <f t="shared" si="45"/>
        <v>7</v>
      </c>
      <c r="J84" s="64">
        <v>4</v>
      </c>
      <c r="K84" s="12">
        <f t="shared" si="46"/>
        <v>56</v>
      </c>
      <c r="L84" s="54"/>
      <c r="M84" s="29">
        <f t="shared" si="47"/>
        <v>7</v>
      </c>
      <c r="N84">
        <f t="shared" si="39"/>
        <v>35</v>
      </c>
      <c r="O84" s="29">
        <f t="shared" si="48"/>
        <v>7</v>
      </c>
      <c r="P84">
        <f t="shared" si="40"/>
        <v>35</v>
      </c>
      <c r="Q84" s="29">
        <f t="shared" si="49"/>
        <v>7</v>
      </c>
      <c r="R84">
        <f t="shared" si="41"/>
        <v>35</v>
      </c>
      <c r="S84" s="29">
        <f t="shared" si="50"/>
        <v>7</v>
      </c>
      <c r="T84">
        <f t="shared" si="42"/>
        <v>35</v>
      </c>
      <c r="U84" s="29">
        <f t="shared" si="51"/>
        <v>0</v>
      </c>
      <c r="V84">
        <f t="shared" si="43"/>
        <v>0</v>
      </c>
      <c r="W84" s="17">
        <v>5</v>
      </c>
    </row>
    <row r="85" spans="1:23" ht="25.5" customHeight="1" thickBot="1">
      <c r="A85" s="16">
        <v>12</v>
      </c>
      <c r="B85" s="61" t="s">
        <v>61</v>
      </c>
      <c r="C85" s="29">
        <v>7</v>
      </c>
      <c r="D85" s="29">
        <v>7</v>
      </c>
      <c r="E85" s="29">
        <v>8</v>
      </c>
      <c r="F85" s="29">
        <v>8</v>
      </c>
      <c r="G85" s="29"/>
      <c r="H85" s="26">
        <f t="shared" si="44"/>
        <v>7</v>
      </c>
      <c r="I85" s="12">
        <f t="shared" si="45"/>
        <v>8</v>
      </c>
      <c r="J85" s="64">
        <v>3</v>
      </c>
      <c r="K85" s="12">
        <f t="shared" si="46"/>
        <v>45</v>
      </c>
      <c r="L85" s="54"/>
      <c r="M85" s="29">
        <f t="shared" si="47"/>
        <v>7</v>
      </c>
      <c r="N85">
        <f t="shared" si="39"/>
        <v>7</v>
      </c>
      <c r="O85" s="29">
        <f t="shared" si="48"/>
        <v>7</v>
      </c>
      <c r="P85">
        <f t="shared" si="40"/>
        <v>7</v>
      </c>
      <c r="Q85" s="29">
        <f t="shared" si="49"/>
        <v>8</v>
      </c>
      <c r="R85">
        <f t="shared" si="41"/>
        <v>8</v>
      </c>
      <c r="S85" s="29">
        <f t="shared" si="50"/>
        <v>8</v>
      </c>
      <c r="T85">
        <f t="shared" si="42"/>
        <v>8</v>
      </c>
      <c r="U85" s="29">
        <f t="shared" si="51"/>
        <v>0</v>
      </c>
      <c r="V85">
        <f t="shared" si="43"/>
        <v>0</v>
      </c>
      <c r="W85" s="17">
        <v>1</v>
      </c>
    </row>
    <row r="86" spans="1:23" ht="25.5" customHeight="1" thickBot="1">
      <c r="A86" s="16">
        <v>13</v>
      </c>
      <c r="B86" s="61" t="s">
        <v>62</v>
      </c>
      <c r="C86" s="29">
        <v>5</v>
      </c>
      <c r="D86" s="29">
        <v>6</v>
      </c>
      <c r="E86" s="29">
        <v>7</v>
      </c>
      <c r="F86" s="29">
        <v>7</v>
      </c>
      <c r="G86" s="29"/>
      <c r="H86" s="26">
        <f t="shared" si="44"/>
        <v>5</v>
      </c>
      <c r="I86" s="12">
        <f t="shared" si="45"/>
        <v>7</v>
      </c>
      <c r="J86" s="64">
        <v>4</v>
      </c>
      <c r="K86" s="12">
        <f t="shared" si="46"/>
        <v>52</v>
      </c>
      <c r="L86" s="54"/>
      <c r="M86" s="29">
        <f t="shared" si="47"/>
        <v>5</v>
      </c>
      <c r="N86">
        <f t="shared" si="39"/>
        <v>25</v>
      </c>
      <c r="O86" s="29">
        <f t="shared" si="48"/>
        <v>6</v>
      </c>
      <c r="P86">
        <f t="shared" si="40"/>
        <v>30</v>
      </c>
      <c r="Q86" s="29">
        <f t="shared" si="49"/>
        <v>7</v>
      </c>
      <c r="R86">
        <f t="shared" si="41"/>
        <v>35</v>
      </c>
      <c r="S86" s="29">
        <f t="shared" si="50"/>
        <v>7</v>
      </c>
      <c r="T86">
        <f t="shared" si="42"/>
        <v>35</v>
      </c>
      <c r="U86" s="29">
        <f t="shared" si="51"/>
        <v>0</v>
      </c>
      <c r="V86">
        <f t="shared" si="43"/>
        <v>0</v>
      </c>
      <c r="W86" s="17">
        <v>5</v>
      </c>
    </row>
    <row r="87" spans="1:23" ht="25.5" customHeight="1" thickBot="1">
      <c r="A87" s="16">
        <v>14</v>
      </c>
      <c r="B87" s="61" t="s">
        <v>63</v>
      </c>
      <c r="C87" s="29">
        <v>7</v>
      </c>
      <c r="D87" s="29">
        <v>6</v>
      </c>
      <c r="E87" s="29">
        <v>7</v>
      </c>
      <c r="F87" s="29">
        <v>7</v>
      </c>
      <c r="G87" s="29"/>
      <c r="H87" s="26">
        <f t="shared" si="44"/>
        <v>6</v>
      </c>
      <c r="I87" s="12">
        <f t="shared" si="45"/>
        <v>7</v>
      </c>
      <c r="J87" s="64">
        <v>3</v>
      </c>
      <c r="K87" s="12">
        <f t="shared" si="46"/>
        <v>42</v>
      </c>
      <c r="L87" s="54"/>
      <c r="M87" s="29">
        <f t="shared" si="47"/>
        <v>7</v>
      </c>
      <c r="N87">
        <f t="shared" si="39"/>
        <v>21</v>
      </c>
      <c r="O87" s="29">
        <f t="shared" si="48"/>
        <v>6</v>
      </c>
      <c r="P87">
        <f t="shared" si="40"/>
        <v>18</v>
      </c>
      <c r="Q87" s="29">
        <f t="shared" si="49"/>
        <v>7</v>
      </c>
      <c r="R87">
        <f t="shared" si="41"/>
        <v>21</v>
      </c>
      <c r="S87" s="29">
        <f t="shared" si="50"/>
        <v>7</v>
      </c>
      <c r="T87">
        <f t="shared" si="42"/>
        <v>21</v>
      </c>
      <c r="U87" s="29">
        <f t="shared" si="51"/>
        <v>0</v>
      </c>
      <c r="V87">
        <f t="shared" si="43"/>
        <v>0</v>
      </c>
      <c r="W87" s="17">
        <v>3</v>
      </c>
    </row>
    <row r="88" spans="1:23" ht="25.5" customHeight="1" thickBot="1">
      <c r="A88" s="16">
        <v>15</v>
      </c>
      <c r="B88" s="61" t="s">
        <v>64</v>
      </c>
      <c r="C88" s="29">
        <v>6</v>
      </c>
      <c r="D88" s="29">
        <v>6</v>
      </c>
      <c r="E88" s="29">
        <v>7</v>
      </c>
      <c r="F88" s="29">
        <v>6</v>
      </c>
      <c r="G88" s="29"/>
      <c r="H88" s="26">
        <f t="shared" si="44"/>
        <v>6</v>
      </c>
      <c r="I88" s="12">
        <f t="shared" si="45"/>
        <v>7</v>
      </c>
      <c r="J88" s="64">
        <v>4</v>
      </c>
      <c r="K88" s="12">
        <f t="shared" si="46"/>
        <v>48</v>
      </c>
      <c r="L88" s="54"/>
      <c r="M88" s="29">
        <f t="shared" si="47"/>
        <v>6</v>
      </c>
      <c r="N88">
        <f t="shared" si="39"/>
        <v>24</v>
      </c>
      <c r="O88" s="29">
        <f t="shared" si="48"/>
        <v>6</v>
      </c>
      <c r="P88">
        <f t="shared" si="40"/>
        <v>24</v>
      </c>
      <c r="Q88" s="29">
        <f t="shared" si="49"/>
        <v>7</v>
      </c>
      <c r="R88">
        <f t="shared" si="41"/>
        <v>28</v>
      </c>
      <c r="S88" s="29">
        <f t="shared" si="50"/>
        <v>6</v>
      </c>
      <c r="T88">
        <f t="shared" si="42"/>
        <v>24</v>
      </c>
      <c r="U88" s="29">
        <f t="shared" si="51"/>
        <v>0</v>
      </c>
      <c r="V88">
        <f t="shared" si="43"/>
        <v>0</v>
      </c>
      <c r="W88" s="17">
        <v>4</v>
      </c>
    </row>
    <row r="89" spans="1:23" ht="25.5" customHeight="1" thickBot="1">
      <c r="A89" s="16">
        <v>16</v>
      </c>
      <c r="B89" s="61" t="s">
        <v>65</v>
      </c>
      <c r="C89" s="29">
        <v>6</v>
      </c>
      <c r="D89" s="29">
        <v>6</v>
      </c>
      <c r="E89" s="29">
        <v>7</v>
      </c>
      <c r="F89" s="29">
        <v>7</v>
      </c>
      <c r="G89" s="29"/>
      <c r="H89" s="26">
        <f t="shared" si="44"/>
        <v>6</v>
      </c>
      <c r="I89" s="12">
        <f t="shared" si="45"/>
        <v>7</v>
      </c>
      <c r="J89" s="64">
        <v>1</v>
      </c>
      <c r="K89" s="12">
        <f t="shared" si="46"/>
        <v>13</v>
      </c>
      <c r="L89" s="54"/>
      <c r="M89" s="29">
        <f t="shared" si="47"/>
        <v>6</v>
      </c>
      <c r="N89">
        <f t="shared" si="39"/>
        <v>18</v>
      </c>
      <c r="O89" s="29">
        <f t="shared" si="48"/>
        <v>6</v>
      </c>
      <c r="P89">
        <f t="shared" si="40"/>
        <v>18</v>
      </c>
      <c r="Q89" s="29">
        <f t="shared" si="49"/>
        <v>7</v>
      </c>
      <c r="R89">
        <f t="shared" si="41"/>
        <v>21</v>
      </c>
      <c r="S89" s="29">
        <f t="shared" si="50"/>
        <v>7</v>
      </c>
      <c r="T89">
        <f t="shared" si="42"/>
        <v>21</v>
      </c>
      <c r="U89" s="29">
        <f t="shared" si="51"/>
        <v>0</v>
      </c>
      <c r="V89">
        <f t="shared" si="43"/>
        <v>0</v>
      </c>
      <c r="W89" s="17">
        <v>3</v>
      </c>
    </row>
    <row r="90" spans="1:23" ht="25.5" customHeight="1" thickBot="1">
      <c r="A90" s="16">
        <v>17</v>
      </c>
      <c r="B90" s="62" t="s">
        <v>66</v>
      </c>
      <c r="C90" s="29">
        <v>5</v>
      </c>
      <c r="D90" s="29">
        <v>7</v>
      </c>
      <c r="E90" s="29">
        <v>7</v>
      </c>
      <c r="F90" s="29">
        <v>6</v>
      </c>
      <c r="G90" s="29"/>
      <c r="H90" s="26">
        <f t="shared" si="44"/>
        <v>5</v>
      </c>
      <c r="I90" s="12">
        <f t="shared" si="45"/>
        <v>7</v>
      </c>
      <c r="J90" s="65">
        <v>4</v>
      </c>
      <c r="K90" s="12">
        <f t="shared" si="46"/>
        <v>52</v>
      </c>
      <c r="L90" s="54"/>
      <c r="M90" s="29">
        <f t="shared" si="47"/>
        <v>5</v>
      </c>
      <c r="N90">
        <f t="shared" si="39"/>
        <v>20</v>
      </c>
      <c r="O90" s="29">
        <f t="shared" si="48"/>
        <v>7</v>
      </c>
      <c r="P90">
        <f t="shared" si="40"/>
        <v>28</v>
      </c>
      <c r="Q90" s="29">
        <f t="shared" si="49"/>
        <v>7</v>
      </c>
      <c r="R90">
        <f t="shared" si="41"/>
        <v>28</v>
      </c>
      <c r="S90" s="29">
        <f>F90</f>
        <v>6</v>
      </c>
      <c r="T90">
        <f t="shared" si="42"/>
        <v>24</v>
      </c>
      <c r="U90" s="29">
        <f t="shared" si="51"/>
        <v>0</v>
      </c>
      <c r="V90">
        <f t="shared" si="43"/>
        <v>0</v>
      </c>
      <c r="W90" s="17">
        <v>4</v>
      </c>
    </row>
    <row r="91" spans="1:22" ht="25.5" customHeight="1">
      <c r="A91" s="18"/>
      <c r="B91" s="18"/>
      <c r="C91" s="56">
        <f>N91</f>
        <v>395</v>
      </c>
      <c r="D91" s="57">
        <f>P91</f>
        <v>405</v>
      </c>
      <c r="E91" s="57">
        <f>R91</f>
        <v>428</v>
      </c>
      <c r="F91" s="57">
        <f>T91</f>
        <v>421</v>
      </c>
      <c r="G91" s="57">
        <f>V91</f>
        <v>0</v>
      </c>
      <c r="H91" s="75" t="s">
        <v>8</v>
      </c>
      <c r="I91" s="76"/>
      <c r="J91" s="77"/>
      <c r="K91" s="20">
        <f>SUM(K74:K90)</f>
        <v>836</v>
      </c>
      <c r="L91" s="54">
        <f>K91/2</f>
        <v>418</v>
      </c>
      <c r="M91" s="19"/>
      <c r="N91">
        <f>SUM(N74:N90)</f>
        <v>395</v>
      </c>
      <c r="P91">
        <f>SUM(P74:P90)</f>
        <v>405</v>
      </c>
      <c r="R91">
        <f>SUM(R74:R90)</f>
        <v>428</v>
      </c>
      <c r="T91">
        <f>SUM(T74:T90)</f>
        <v>421</v>
      </c>
      <c r="V91">
        <f>SUM(V74:V90)</f>
        <v>0</v>
      </c>
    </row>
    <row r="92" spans="1:23" ht="12.75">
      <c r="A92" s="6"/>
      <c r="B92" s="6"/>
      <c r="C92" s="58">
        <f>N92-1</f>
        <v>-0.055023923444976086</v>
      </c>
      <c r="D92" s="59">
        <f>P92-1</f>
        <v>-0.031100478468899517</v>
      </c>
      <c r="E92" s="59">
        <f>R92-1</f>
        <v>0.02392344497607657</v>
      </c>
      <c r="F92" s="59">
        <f>T92-1</f>
        <v>0.0071770334928229484</v>
      </c>
      <c r="G92" s="59">
        <f>V92-1</f>
        <v>-1</v>
      </c>
      <c r="H92" s="6"/>
      <c r="I92" s="6"/>
      <c r="J92" s="6"/>
      <c r="K92" s="6"/>
      <c r="L92" s="54"/>
      <c r="M92" s="5"/>
      <c r="N92" s="55">
        <f>N91/L91</f>
        <v>0.9449760765550239</v>
      </c>
      <c r="O92" s="6"/>
      <c r="P92" s="55">
        <f>P91/L91</f>
        <v>0.9688995215311005</v>
      </c>
      <c r="Q92" s="6"/>
      <c r="R92" s="55">
        <f>R91/L91</f>
        <v>1.0239234449760766</v>
      </c>
      <c r="S92" s="6"/>
      <c r="T92" s="55">
        <f>T91/L91</f>
        <v>1.007177033492823</v>
      </c>
      <c r="U92" s="6"/>
      <c r="V92" s="55">
        <f>V91/L91</f>
        <v>0</v>
      </c>
      <c r="W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26"/>
  <sheetViews>
    <sheetView zoomScalePageLayoutView="0" workbookViewId="0" topLeftCell="A87">
      <selection activeCell="F91" sqref="F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6" width="7.625" style="0" bestFit="1" customWidth="1"/>
    <col min="7" max="7" width="5.75390625" style="0" hidden="1" customWidth="1"/>
    <col min="8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74" t="str">
        <f>'Итоговая таблица'!A1</f>
        <v>Весенний Кубок 2014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67</v>
      </c>
      <c r="L2" s="6"/>
    </row>
    <row r="3" spans="1:12" ht="26.25" thickBot="1">
      <c r="A3" s="7">
        <f>'Итоговая таблица'!A11</f>
        <v>20</v>
      </c>
      <c r="B3" s="31" t="str">
        <f>'Итоговая таблица'!B11</f>
        <v>Гах Виктор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23" s="2" customFormat="1" ht="12.75" thickBot="1">
      <c r="A4" s="14" t="s">
        <v>0</v>
      </c>
      <c r="B4" s="21" t="s">
        <v>3</v>
      </c>
      <c r="C4" s="28" t="str">
        <f>'[1]Итоговая таблица'!$C$32</f>
        <v>№1</v>
      </c>
      <c r="D4" s="28" t="str">
        <f>'[1]Итоговая таблица'!$C$33</f>
        <v>№2</v>
      </c>
      <c r="E4" s="28" t="str">
        <f>'[1]Итоговая таблица'!$C$34</f>
        <v>№3</v>
      </c>
      <c r="F4" s="28" t="str">
        <f>'[1]Итоговая таблица'!$C$35</f>
        <v>№4</v>
      </c>
      <c r="G4" s="28" t="str">
        <f>'[1]Итоговая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53"/>
      <c r="M4" s="28" t="str">
        <f>'[1]Итоговая таблица'!$C$32</f>
        <v>№1</v>
      </c>
      <c r="O4" s="28" t="str">
        <f>'[1]Итоговая таблица'!$C$33</f>
        <v>№2</v>
      </c>
      <c r="Q4" s="28" t="str">
        <f>'[1]Итоговая таблица'!$C$34</f>
        <v>№3</v>
      </c>
      <c r="S4" s="28" t="str">
        <f>'[1]Итоговая таблица'!$C$35</f>
        <v>№4</v>
      </c>
      <c r="U4" s="28" t="str">
        <f>'[1]Итоговая таблица'!$C$36</f>
        <v>№5</v>
      </c>
      <c r="W4" s="15" t="s">
        <v>4</v>
      </c>
    </row>
    <row r="5" spans="1:23" ht="25.5" customHeight="1" thickBot="1">
      <c r="A5" s="16">
        <v>1</v>
      </c>
      <c r="B5" s="60" t="s">
        <v>50</v>
      </c>
      <c r="C5" s="29">
        <v>6</v>
      </c>
      <c r="D5" s="29">
        <v>7</v>
      </c>
      <c r="E5" s="29">
        <v>7</v>
      </c>
      <c r="F5" s="29">
        <v>7</v>
      </c>
      <c r="G5" s="29"/>
      <c r="H5" s="26">
        <f>MIN(C5:F5)</f>
        <v>6</v>
      </c>
      <c r="I5" s="12">
        <f>MAX(C5:F5)</f>
        <v>7</v>
      </c>
      <c r="J5" s="63">
        <v>3</v>
      </c>
      <c r="K5" s="12">
        <f>(C5+D5+E5+F5-H5-I5)*J5</f>
        <v>42</v>
      </c>
      <c r="L5" s="54"/>
      <c r="M5" s="29">
        <f>C5</f>
        <v>6</v>
      </c>
      <c r="N5">
        <f aca="true" t="shared" si="0" ref="N5:N21">M5*W5</f>
        <v>18</v>
      </c>
      <c r="O5" s="29">
        <f>D5</f>
        <v>7</v>
      </c>
      <c r="P5">
        <f aca="true" t="shared" si="1" ref="P5:P21">O5*W5</f>
        <v>21</v>
      </c>
      <c r="Q5" s="29">
        <f>E5</f>
        <v>7</v>
      </c>
      <c r="R5">
        <f aca="true" t="shared" si="2" ref="R5:R21">Q5*W5</f>
        <v>21</v>
      </c>
      <c r="S5" s="29">
        <f>F5</f>
        <v>7</v>
      </c>
      <c r="T5">
        <f aca="true" t="shared" si="3" ref="T5:T21">S5*W5</f>
        <v>21</v>
      </c>
      <c r="U5" s="29">
        <f>G5</f>
        <v>0</v>
      </c>
      <c r="V5">
        <f aca="true" t="shared" si="4" ref="V5:V21">U5*W5</f>
        <v>0</v>
      </c>
      <c r="W5" s="17">
        <v>3</v>
      </c>
    </row>
    <row r="6" spans="1:23" ht="25.5" customHeight="1" thickBot="1">
      <c r="A6" s="16">
        <v>2</v>
      </c>
      <c r="B6" s="61" t="s">
        <v>51</v>
      </c>
      <c r="C6" s="29">
        <v>6</v>
      </c>
      <c r="D6" s="29">
        <v>6</v>
      </c>
      <c r="E6" s="29">
        <v>7</v>
      </c>
      <c r="F6" s="29">
        <v>7</v>
      </c>
      <c r="G6" s="29"/>
      <c r="H6" s="26">
        <f aca="true" t="shared" si="5" ref="H6:H21">MIN(C6:F6)</f>
        <v>6</v>
      </c>
      <c r="I6" s="12">
        <f aca="true" t="shared" si="6" ref="I6:I21">MAX(C6:F6)</f>
        <v>7</v>
      </c>
      <c r="J6" s="64">
        <v>3</v>
      </c>
      <c r="K6" s="12">
        <f aca="true" t="shared" si="7" ref="K6:K21">(C6+D6+E6+F6-H6-I6)*J6</f>
        <v>39</v>
      </c>
      <c r="L6" s="54"/>
      <c r="M6" s="29">
        <f aca="true" t="shared" si="8" ref="M6:M21">C6</f>
        <v>6</v>
      </c>
      <c r="N6">
        <f t="shared" si="0"/>
        <v>18</v>
      </c>
      <c r="O6" s="29">
        <f aca="true" t="shared" si="9" ref="O6:O21">D6</f>
        <v>6</v>
      </c>
      <c r="P6">
        <f t="shared" si="1"/>
        <v>18</v>
      </c>
      <c r="Q6" s="29">
        <f aca="true" t="shared" si="10" ref="Q6:Q21">E6</f>
        <v>7</v>
      </c>
      <c r="R6">
        <f t="shared" si="2"/>
        <v>21</v>
      </c>
      <c r="S6" s="29">
        <f aca="true" t="shared" si="11" ref="S6:S20">F6</f>
        <v>7</v>
      </c>
      <c r="T6">
        <f t="shared" si="3"/>
        <v>21</v>
      </c>
      <c r="U6" s="29">
        <f aca="true" t="shared" si="12" ref="U6:U21">G6</f>
        <v>0</v>
      </c>
      <c r="V6">
        <f t="shared" si="4"/>
        <v>0</v>
      </c>
      <c r="W6" s="17">
        <v>3</v>
      </c>
    </row>
    <row r="7" spans="1:23" ht="25.5" customHeight="1" thickBot="1">
      <c r="A7" s="16">
        <v>3</v>
      </c>
      <c r="B7" s="61" t="s">
        <v>52</v>
      </c>
      <c r="C7" s="29">
        <v>6</v>
      </c>
      <c r="D7" s="29">
        <v>7</v>
      </c>
      <c r="E7" s="29">
        <v>7</v>
      </c>
      <c r="F7" s="29">
        <v>7</v>
      </c>
      <c r="G7" s="29"/>
      <c r="H7" s="26">
        <f t="shared" si="5"/>
        <v>6</v>
      </c>
      <c r="I7" s="12">
        <f t="shared" si="6"/>
        <v>7</v>
      </c>
      <c r="J7" s="64">
        <v>5</v>
      </c>
      <c r="K7" s="12">
        <f t="shared" si="7"/>
        <v>70</v>
      </c>
      <c r="L7" s="54"/>
      <c r="M7" s="29">
        <f t="shared" si="8"/>
        <v>6</v>
      </c>
      <c r="N7">
        <f t="shared" si="0"/>
        <v>24</v>
      </c>
      <c r="O7" s="29">
        <f t="shared" si="9"/>
        <v>7</v>
      </c>
      <c r="P7">
        <f t="shared" si="1"/>
        <v>28</v>
      </c>
      <c r="Q7" s="29">
        <f t="shared" si="10"/>
        <v>7</v>
      </c>
      <c r="R7">
        <f t="shared" si="2"/>
        <v>28</v>
      </c>
      <c r="S7" s="29">
        <f t="shared" si="11"/>
        <v>7</v>
      </c>
      <c r="T7">
        <f t="shared" si="3"/>
        <v>28</v>
      </c>
      <c r="U7" s="29">
        <f t="shared" si="12"/>
        <v>0</v>
      </c>
      <c r="V7">
        <f t="shared" si="4"/>
        <v>0</v>
      </c>
      <c r="W7" s="17">
        <v>4</v>
      </c>
    </row>
    <row r="8" spans="1:23" ht="25.5" customHeight="1" thickBot="1">
      <c r="A8" s="16">
        <v>4</v>
      </c>
      <c r="B8" s="61" t="s">
        <v>53</v>
      </c>
      <c r="C8" s="29">
        <v>7</v>
      </c>
      <c r="D8" s="29">
        <v>7</v>
      </c>
      <c r="E8" s="29">
        <v>7</v>
      </c>
      <c r="F8" s="29">
        <v>7</v>
      </c>
      <c r="G8" s="29"/>
      <c r="H8" s="26">
        <f t="shared" si="5"/>
        <v>7</v>
      </c>
      <c r="I8" s="12">
        <f t="shared" si="6"/>
        <v>7</v>
      </c>
      <c r="J8" s="64">
        <v>2</v>
      </c>
      <c r="K8" s="12">
        <f t="shared" si="7"/>
        <v>28</v>
      </c>
      <c r="L8" s="54"/>
      <c r="M8" s="29">
        <f t="shared" si="8"/>
        <v>7</v>
      </c>
      <c r="N8">
        <f t="shared" si="0"/>
        <v>21</v>
      </c>
      <c r="O8" s="29">
        <f t="shared" si="9"/>
        <v>7</v>
      </c>
      <c r="P8">
        <f t="shared" si="1"/>
        <v>21</v>
      </c>
      <c r="Q8" s="29">
        <f t="shared" si="10"/>
        <v>7</v>
      </c>
      <c r="R8">
        <f t="shared" si="2"/>
        <v>21</v>
      </c>
      <c r="S8" s="29">
        <f t="shared" si="11"/>
        <v>7</v>
      </c>
      <c r="T8">
        <f t="shared" si="3"/>
        <v>21</v>
      </c>
      <c r="U8" s="29">
        <f t="shared" si="12"/>
        <v>0</v>
      </c>
      <c r="V8">
        <f t="shared" si="4"/>
        <v>0</v>
      </c>
      <c r="W8" s="17">
        <v>3</v>
      </c>
    </row>
    <row r="9" spans="1:23" ht="25.5" customHeight="1" thickBot="1">
      <c r="A9" s="16">
        <v>5</v>
      </c>
      <c r="B9" s="61" t="s">
        <v>54</v>
      </c>
      <c r="C9" s="29">
        <v>4</v>
      </c>
      <c r="D9" s="29">
        <v>6</v>
      </c>
      <c r="E9" s="29">
        <v>4</v>
      </c>
      <c r="F9" s="29">
        <v>4</v>
      </c>
      <c r="G9" s="29"/>
      <c r="H9" s="26">
        <f t="shared" si="5"/>
        <v>4</v>
      </c>
      <c r="I9" s="12">
        <f t="shared" si="6"/>
        <v>6</v>
      </c>
      <c r="J9" s="64">
        <v>5</v>
      </c>
      <c r="K9" s="12">
        <f t="shared" si="7"/>
        <v>40</v>
      </c>
      <c r="L9" s="54"/>
      <c r="M9" s="29">
        <f t="shared" si="8"/>
        <v>4</v>
      </c>
      <c r="N9">
        <f t="shared" si="0"/>
        <v>16</v>
      </c>
      <c r="O9" s="29">
        <f t="shared" si="9"/>
        <v>6</v>
      </c>
      <c r="P9">
        <f t="shared" si="1"/>
        <v>24</v>
      </c>
      <c r="Q9" s="29">
        <f t="shared" si="10"/>
        <v>4</v>
      </c>
      <c r="R9">
        <f t="shared" si="2"/>
        <v>16</v>
      </c>
      <c r="S9" s="29">
        <f t="shared" si="11"/>
        <v>4</v>
      </c>
      <c r="T9">
        <f t="shared" si="3"/>
        <v>16</v>
      </c>
      <c r="U9" s="29">
        <f t="shared" si="12"/>
        <v>0</v>
      </c>
      <c r="V9">
        <f t="shared" si="4"/>
        <v>0</v>
      </c>
      <c r="W9" s="17">
        <v>4</v>
      </c>
    </row>
    <row r="10" spans="1:23" ht="25.5" customHeight="1" thickBot="1">
      <c r="A10" s="16">
        <v>6</v>
      </c>
      <c r="B10" s="61" t="s">
        <v>55</v>
      </c>
      <c r="C10" s="29">
        <v>6</v>
      </c>
      <c r="D10" s="29">
        <v>6</v>
      </c>
      <c r="E10" s="29">
        <v>6</v>
      </c>
      <c r="F10" s="29">
        <v>7</v>
      </c>
      <c r="G10" s="29"/>
      <c r="H10" s="26">
        <f t="shared" si="5"/>
        <v>6</v>
      </c>
      <c r="I10" s="12">
        <f t="shared" si="6"/>
        <v>7</v>
      </c>
      <c r="J10" s="64">
        <v>2</v>
      </c>
      <c r="K10" s="12">
        <f t="shared" si="7"/>
        <v>24</v>
      </c>
      <c r="L10" s="54"/>
      <c r="M10" s="29">
        <f t="shared" si="8"/>
        <v>6</v>
      </c>
      <c r="N10">
        <f t="shared" si="0"/>
        <v>12</v>
      </c>
      <c r="O10" s="29">
        <f t="shared" si="9"/>
        <v>6</v>
      </c>
      <c r="P10">
        <f t="shared" si="1"/>
        <v>12</v>
      </c>
      <c r="Q10" s="29">
        <f t="shared" si="10"/>
        <v>6</v>
      </c>
      <c r="R10">
        <f t="shared" si="2"/>
        <v>12</v>
      </c>
      <c r="S10" s="29">
        <f t="shared" si="11"/>
        <v>7</v>
      </c>
      <c r="T10">
        <f t="shared" si="3"/>
        <v>14</v>
      </c>
      <c r="U10" s="29">
        <f t="shared" si="12"/>
        <v>0</v>
      </c>
      <c r="V10">
        <f t="shared" si="4"/>
        <v>0</v>
      </c>
      <c r="W10" s="17">
        <v>2</v>
      </c>
    </row>
    <row r="11" spans="1:23" ht="25.5" customHeight="1" thickBot="1">
      <c r="A11" s="16">
        <v>7</v>
      </c>
      <c r="B11" s="61" t="s">
        <v>56</v>
      </c>
      <c r="C11" s="29">
        <v>6</v>
      </c>
      <c r="D11" s="29">
        <v>6</v>
      </c>
      <c r="E11" s="29">
        <v>6</v>
      </c>
      <c r="F11" s="29">
        <v>7</v>
      </c>
      <c r="G11" s="29"/>
      <c r="H11" s="26">
        <f t="shared" si="5"/>
        <v>6</v>
      </c>
      <c r="I11" s="12">
        <f t="shared" si="6"/>
        <v>7</v>
      </c>
      <c r="J11" s="64">
        <v>5</v>
      </c>
      <c r="K11" s="12">
        <f t="shared" si="7"/>
        <v>60</v>
      </c>
      <c r="L11" s="54"/>
      <c r="M11" s="29">
        <f t="shared" si="8"/>
        <v>6</v>
      </c>
      <c r="N11">
        <f t="shared" si="0"/>
        <v>30</v>
      </c>
      <c r="O11" s="29">
        <f t="shared" si="9"/>
        <v>6</v>
      </c>
      <c r="P11">
        <f t="shared" si="1"/>
        <v>30</v>
      </c>
      <c r="Q11" s="29">
        <f t="shared" si="10"/>
        <v>6</v>
      </c>
      <c r="R11">
        <f t="shared" si="2"/>
        <v>30</v>
      </c>
      <c r="S11" s="29">
        <f t="shared" si="11"/>
        <v>7</v>
      </c>
      <c r="T11">
        <f t="shared" si="3"/>
        <v>35</v>
      </c>
      <c r="U11" s="29">
        <f t="shared" si="12"/>
        <v>0</v>
      </c>
      <c r="V11">
        <f t="shared" si="4"/>
        <v>0</v>
      </c>
      <c r="W11" s="17">
        <v>5</v>
      </c>
    </row>
    <row r="12" spans="1:23" ht="25.5" customHeight="1" thickBot="1">
      <c r="A12" s="16">
        <v>8</v>
      </c>
      <c r="B12" s="61" t="s">
        <v>57</v>
      </c>
      <c r="C12" s="29">
        <v>6</v>
      </c>
      <c r="D12" s="29">
        <v>7</v>
      </c>
      <c r="E12" s="29">
        <v>6</v>
      </c>
      <c r="F12" s="29">
        <v>7</v>
      </c>
      <c r="G12" s="29"/>
      <c r="H12" s="26">
        <f t="shared" si="5"/>
        <v>6</v>
      </c>
      <c r="I12" s="12">
        <f t="shared" si="6"/>
        <v>7</v>
      </c>
      <c r="J12" s="64">
        <v>4</v>
      </c>
      <c r="K12" s="12">
        <f t="shared" si="7"/>
        <v>52</v>
      </c>
      <c r="L12" s="54"/>
      <c r="M12" s="29">
        <f t="shared" si="8"/>
        <v>6</v>
      </c>
      <c r="N12">
        <f t="shared" si="0"/>
        <v>24</v>
      </c>
      <c r="O12" s="29">
        <f t="shared" si="9"/>
        <v>7</v>
      </c>
      <c r="P12">
        <f t="shared" si="1"/>
        <v>28</v>
      </c>
      <c r="Q12" s="29">
        <f t="shared" si="10"/>
        <v>6</v>
      </c>
      <c r="R12">
        <f t="shared" si="2"/>
        <v>24</v>
      </c>
      <c r="S12" s="29">
        <f t="shared" si="11"/>
        <v>7</v>
      </c>
      <c r="T12">
        <f t="shared" si="3"/>
        <v>28</v>
      </c>
      <c r="U12" s="29">
        <f t="shared" si="12"/>
        <v>0</v>
      </c>
      <c r="V12">
        <f t="shared" si="4"/>
        <v>0</v>
      </c>
      <c r="W12" s="17">
        <v>4</v>
      </c>
    </row>
    <row r="13" spans="1:23" ht="25.5" customHeight="1" thickBot="1">
      <c r="A13" s="16">
        <v>9</v>
      </c>
      <c r="B13" s="61" t="s">
        <v>58</v>
      </c>
      <c r="C13" s="29">
        <v>5</v>
      </c>
      <c r="D13" s="29">
        <v>5</v>
      </c>
      <c r="E13" s="29">
        <v>5</v>
      </c>
      <c r="F13" s="29">
        <v>0</v>
      </c>
      <c r="G13" s="29"/>
      <c r="H13" s="26">
        <f t="shared" si="5"/>
        <v>0</v>
      </c>
      <c r="I13" s="12">
        <f t="shared" si="6"/>
        <v>5</v>
      </c>
      <c r="J13" s="64">
        <v>4</v>
      </c>
      <c r="K13" s="12">
        <f t="shared" si="7"/>
        <v>40</v>
      </c>
      <c r="L13" s="54"/>
      <c r="M13" s="29">
        <f t="shared" si="8"/>
        <v>5</v>
      </c>
      <c r="N13">
        <f t="shared" si="0"/>
        <v>20</v>
      </c>
      <c r="O13" s="29">
        <f t="shared" si="9"/>
        <v>5</v>
      </c>
      <c r="P13">
        <f t="shared" si="1"/>
        <v>20</v>
      </c>
      <c r="Q13" s="29">
        <f t="shared" si="10"/>
        <v>5</v>
      </c>
      <c r="R13">
        <f t="shared" si="2"/>
        <v>20</v>
      </c>
      <c r="S13" s="29">
        <f t="shared" si="11"/>
        <v>0</v>
      </c>
      <c r="T13">
        <f t="shared" si="3"/>
        <v>0</v>
      </c>
      <c r="U13" s="29">
        <f t="shared" si="12"/>
        <v>0</v>
      </c>
      <c r="V13">
        <f t="shared" si="4"/>
        <v>0</v>
      </c>
      <c r="W13" s="17">
        <v>4</v>
      </c>
    </row>
    <row r="14" spans="1:23" ht="25.5" customHeight="1" thickBot="1">
      <c r="A14" s="16">
        <v>10</v>
      </c>
      <c r="B14" s="61" t="s">
        <v>59</v>
      </c>
      <c r="C14" s="29">
        <v>6</v>
      </c>
      <c r="D14" s="29">
        <v>6</v>
      </c>
      <c r="E14" s="29">
        <v>7</v>
      </c>
      <c r="F14" s="29">
        <v>7</v>
      </c>
      <c r="G14" s="29"/>
      <c r="H14" s="26">
        <f t="shared" si="5"/>
        <v>6</v>
      </c>
      <c r="I14" s="12">
        <f t="shared" si="6"/>
        <v>7</v>
      </c>
      <c r="J14" s="64">
        <v>4</v>
      </c>
      <c r="K14" s="12">
        <f t="shared" si="7"/>
        <v>52</v>
      </c>
      <c r="L14" s="54"/>
      <c r="M14" s="29">
        <f t="shared" si="8"/>
        <v>6</v>
      </c>
      <c r="N14">
        <f t="shared" si="0"/>
        <v>18</v>
      </c>
      <c r="O14" s="29">
        <f t="shared" si="9"/>
        <v>6</v>
      </c>
      <c r="P14">
        <f t="shared" si="1"/>
        <v>18</v>
      </c>
      <c r="Q14" s="29">
        <f t="shared" si="10"/>
        <v>7</v>
      </c>
      <c r="R14">
        <f t="shared" si="2"/>
        <v>21</v>
      </c>
      <c r="S14" s="29">
        <f t="shared" si="11"/>
        <v>7</v>
      </c>
      <c r="T14">
        <f t="shared" si="3"/>
        <v>21</v>
      </c>
      <c r="U14" s="29">
        <f t="shared" si="12"/>
        <v>0</v>
      </c>
      <c r="V14">
        <f t="shared" si="4"/>
        <v>0</v>
      </c>
      <c r="W14" s="17">
        <v>3</v>
      </c>
    </row>
    <row r="15" spans="1:23" ht="25.5" customHeight="1" thickBot="1">
      <c r="A15" s="16">
        <v>11</v>
      </c>
      <c r="B15" s="61" t="s">
        <v>60</v>
      </c>
      <c r="C15" s="29">
        <v>6</v>
      </c>
      <c r="D15" s="29">
        <v>6</v>
      </c>
      <c r="E15" s="29">
        <v>7</v>
      </c>
      <c r="F15" s="29">
        <v>7</v>
      </c>
      <c r="G15" s="29"/>
      <c r="H15" s="26">
        <f t="shared" si="5"/>
        <v>6</v>
      </c>
      <c r="I15" s="12">
        <f t="shared" si="6"/>
        <v>7</v>
      </c>
      <c r="J15" s="64">
        <v>4</v>
      </c>
      <c r="K15" s="12">
        <f t="shared" si="7"/>
        <v>52</v>
      </c>
      <c r="L15" s="54"/>
      <c r="M15" s="29">
        <f t="shared" si="8"/>
        <v>6</v>
      </c>
      <c r="N15">
        <f t="shared" si="0"/>
        <v>30</v>
      </c>
      <c r="O15" s="29">
        <f t="shared" si="9"/>
        <v>6</v>
      </c>
      <c r="P15">
        <f t="shared" si="1"/>
        <v>30</v>
      </c>
      <c r="Q15" s="29">
        <f t="shared" si="10"/>
        <v>7</v>
      </c>
      <c r="R15">
        <f t="shared" si="2"/>
        <v>35</v>
      </c>
      <c r="S15" s="29">
        <f t="shared" si="11"/>
        <v>7</v>
      </c>
      <c r="T15">
        <f t="shared" si="3"/>
        <v>35</v>
      </c>
      <c r="U15" s="29">
        <f t="shared" si="12"/>
        <v>0</v>
      </c>
      <c r="V15">
        <f t="shared" si="4"/>
        <v>0</v>
      </c>
      <c r="W15" s="17">
        <v>5</v>
      </c>
    </row>
    <row r="16" spans="1:23" ht="25.5" customHeight="1" thickBot="1">
      <c r="A16" s="16">
        <v>12</v>
      </c>
      <c r="B16" s="61" t="s">
        <v>61</v>
      </c>
      <c r="C16" s="29">
        <v>6</v>
      </c>
      <c r="D16" s="29">
        <v>7</v>
      </c>
      <c r="E16" s="29">
        <v>7</v>
      </c>
      <c r="F16" s="29">
        <v>7</v>
      </c>
      <c r="G16" s="29"/>
      <c r="H16" s="26">
        <f t="shared" si="5"/>
        <v>6</v>
      </c>
      <c r="I16" s="12">
        <f t="shared" si="6"/>
        <v>7</v>
      </c>
      <c r="J16" s="64">
        <v>3</v>
      </c>
      <c r="K16" s="12">
        <f t="shared" si="7"/>
        <v>42</v>
      </c>
      <c r="L16" s="54"/>
      <c r="M16" s="29">
        <f t="shared" si="8"/>
        <v>6</v>
      </c>
      <c r="N16">
        <f t="shared" si="0"/>
        <v>6</v>
      </c>
      <c r="O16" s="29">
        <f t="shared" si="9"/>
        <v>7</v>
      </c>
      <c r="P16">
        <f t="shared" si="1"/>
        <v>7</v>
      </c>
      <c r="Q16" s="29">
        <f t="shared" si="10"/>
        <v>7</v>
      </c>
      <c r="R16">
        <f t="shared" si="2"/>
        <v>7</v>
      </c>
      <c r="S16" s="29">
        <f t="shared" si="11"/>
        <v>7</v>
      </c>
      <c r="T16">
        <f t="shared" si="3"/>
        <v>7</v>
      </c>
      <c r="U16" s="29">
        <f t="shared" si="12"/>
        <v>0</v>
      </c>
      <c r="V16">
        <f t="shared" si="4"/>
        <v>0</v>
      </c>
      <c r="W16" s="17">
        <v>1</v>
      </c>
    </row>
    <row r="17" spans="1:23" ht="25.5" customHeight="1" thickBot="1">
      <c r="A17" s="16">
        <v>13</v>
      </c>
      <c r="B17" s="61" t="s">
        <v>62</v>
      </c>
      <c r="C17" s="29">
        <v>6</v>
      </c>
      <c r="D17" s="29">
        <v>6</v>
      </c>
      <c r="E17" s="29">
        <v>7</v>
      </c>
      <c r="F17" s="29">
        <v>6</v>
      </c>
      <c r="G17" s="29"/>
      <c r="H17" s="26">
        <f t="shared" si="5"/>
        <v>6</v>
      </c>
      <c r="I17" s="12">
        <f t="shared" si="6"/>
        <v>7</v>
      </c>
      <c r="J17" s="64">
        <v>4</v>
      </c>
      <c r="K17" s="12">
        <f t="shared" si="7"/>
        <v>48</v>
      </c>
      <c r="L17" s="54"/>
      <c r="M17" s="29">
        <f t="shared" si="8"/>
        <v>6</v>
      </c>
      <c r="N17">
        <f t="shared" si="0"/>
        <v>30</v>
      </c>
      <c r="O17" s="29">
        <f t="shared" si="9"/>
        <v>6</v>
      </c>
      <c r="P17">
        <f t="shared" si="1"/>
        <v>30</v>
      </c>
      <c r="Q17" s="29">
        <f t="shared" si="10"/>
        <v>7</v>
      </c>
      <c r="R17">
        <f t="shared" si="2"/>
        <v>35</v>
      </c>
      <c r="S17" s="29">
        <f t="shared" si="11"/>
        <v>6</v>
      </c>
      <c r="T17">
        <f t="shared" si="3"/>
        <v>30</v>
      </c>
      <c r="U17" s="29">
        <f t="shared" si="12"/>
        <v>0</v>
      </c>
      <c r="V17">
        <f t="shared" si="4"/>
        <v>0</v>
      </c>
      <c r="W17" s="17">
        <v>5</v>
      </c>
    </row>
    <row r="18" spans="1:23" ht="25.5" customHeight="1" thickBot="1">
      <c r="A18" s="16">
        <v>14</v>
      </c>
      <c r="B18" s="61" t="s">
        <v>63</v>
      </c>
      <c r="C18" s="29">
        <v>6</v>
      </c>
      <c r="D18" s="29">
        <v>6</v>
      </c>
      <c r="E18" s="29">
        <v>6</v>
      </c>
      <c r="F18" s="29">
        <v>6</v>
      </c>
      <c r="G18" s="29"/>
      <c r="H18" s="26">
        <f t="shared" si="5"/>
        <v>6</v>
      </c>
      <c r="I18" s="12">
        <f t="shared" si="6"/>
        <v>6</v>
      </c>
      <c r="J18" s="64">
        <v>3</v>
      </c>
      <c r="K18" s="12">
        <f t="shared" si="7"/>
        <v>36</v>
      </c>
      <c r="L18" s="54"/>
      <c r="M18" s="29">
        <f t="shared" si="8"/>
        <v>6</v>
      </c>
      <c r="N18">
        <f t="shared" si="0"/>
        <v>18</v>
      </c>
      <c r="O18" s="29">
        <f t="shared" si="9"/>
        <v>6</v>
      </c>
      <c r="P18">
        <f t="shared" si="1"/>
        <v>18</v>
      </c>
      <c r="Q18" s="29">
        <f t="shared" si="10"/>
        <v>6</v>
      </c>
      <c r="R18">
        <f t="shared" si="2"/>
        <v>18</v>
      </c>
      <c r="S18" s="29">
        <f t="shared" si="11"/>
        <v>6</v>
      </c>
      <c r="T18">
        <f t="shared" si="3"/>
        <v>18</v>
      </c>
      <c r="U18" s="29">
        <f t="shared" si="12"/>
        <v>0</v>
      </c>
      <c r="V18">
        <f t="shared" si="4"/>
        <v>0</v>
      </c>
      <c r="W18" s="17">
        <v>3</v>
      </c>
    </row>
    <row r="19" spans="1:23" ht="25.5" customHeight="1" thickBot="1">
      <c r="A19" s="16">
        <v>15</v>
      </c>
      <c r="B19" s="61" t="s">
        <v>64</v>
      </c>
      <c r="C19" s="29">
        <v>7</v>
      </c>
      <c r="D19" s="29">
        <v>7</v>
      </c>
      <c r="E19" s="29">
        <v>7</v>
      </c>
      <c r="F19" s="29">
        <v>7</v>
      </c>
      <c r="G19" s="29"/>
      <c r="H19" s="26">
        <f t="shared" si="5"/>
        <v>7</v>
      </c>
      <c r="I19" s="12">
        <f t="shared" si="6"/>
        <v>7</v>
      </c>
      <c r="J19" s="64">
        <v>4</v>
      </c>
      <c r="K19" s="12">
        <f t="shared" si="7"/>
        <v>56</v>
      </c>
      <c r="L19" s="54"/>
      <c r="M19" s="29">
        <f t="shared" si="8"/>
        <v>7</v>
      </c>
      <c r="N19">
        <f t="shared" si="0"/>
        <v>28</v>
      </c>
      <c r="O19" s="29">
        <f t="shared" si="9"/>
        <v>7</v>
      </c>
      <c r="P19">
        <f t="shared" si="1"/>
        <v>28</v>
      </c>
      <c r="Q19" s="29">
        <f t="shared" si="10"/>
        <v>7</v>
      </c>
      <c r="R19">
        <f t="shared" si="2"/>
        <v>28</v>
      </c>
      <c r="S19" s="29">
        <f t="shared" si="11"/>
        <v>7</v>
      </c>
      <c r="T19">
        <f t="shared" si="3"/>
        <v>28</v>
      </c>
      <c r="U19" s="29">
        <f t="shared" si="12"/>
        <v>0</v>
      </c>
      <c r="V19">
        <f t="shared" si="4"/>
        <v>0</v>
      </c>
      <c r="W19" s="17">
        <v>4</v>
      </c>
    </row>
    <row r="20" spans="1:23" ht="25.5" customHeight="1" thickBot="1">
      <c r="A20" s="16">
        <v>16</v>
      </c>
      <c r="B20" s="61" t="s">
        <v>65</v>
      </c>
      <c r="C20" s="29">
        <v>7</v>
      </c>
      <c r="D20" s="29">
        <v>7</v>
      </c>
      <c r="E20" s="29">
        <v>7</v>
      </c>
      <c r="F20" s="29">
        <v>7</v>
      </c>
      <c r="G20" s="29"/>
      <c r="H20" s="26">
        <f t="shared" si="5"/>
        <v>7</v>
      </c>
      <c r="I20" s="12">
        <f t="shared" si="6"/>
        <v>7</v>
      </c>
      <c r="J20" s="64">
        <v>1</v>
      </c>
      <c r="K20" s="12">
        <f t="shared" si="7"/>
        <v>14</v>
      </c>
      <c r="L20" s="54"/>
      <c r="M20" s="29">
        <f t="shared" si="8"/>
        <v>7</v>
      </c>
      <c r="N20">
        <f t="shared" si="0"/>
        <v>21</v>
      </c>
      <c r="O20" s="29">
        <f t="shared" si="9"/>
        <v>7</v>
      </c>
      <c r="P20">
        <f t="shared" si="1"/>
        <v>21</v>
      </c>
      <c r="Q20" s="29">
        <f t="shared" si="10"/>
        <v>7</v>
      </c>
      <c r="R20">
        <f t="shared" si="2"/>
        <v>21</v>
      </c>
      <c r="S20" s="29">
        <f t="shared" si="11"/>
        <v>7</v>
      </c>
      <c r="T20">
        <f t="shared" si="3"/>
        <v>21</v>
      </c>
      <c r="U20" s="29">
        <f t="shared" si="12"/>
        <v>0</v>
      </c>
      <c r="V20">
        <f t="shared" si="4"/>
        <v>0</v>
      </c>
      <c r="W20" s="17">
        <v>3</v>
      </c>
    </row>
    <row r="21" spans="1:23" ht="25.5" customHeight="1" thickBot="1">
      <c r="A21" s="16">
        <v>17</v>
      </c>
      <c r="B21" s="62" t="s">
        <v>66</v>
      </c>
      <c r="C21" s="29">
        <v>7</v>
      </c>
      <c r="D21" s="29">
        <v>8</v>
      </c>
      <c r="E21" s="29">
        <v>7</v>
      </c>
      <c r="F21" s="29">
        <v>7</v>
      </c>
      <c r="G21" s="29"/>
      <c r="H21" s="26">
        <f t="shared" si="5"/>
        <v>7</v>
      </c>
      <c r="I21" s="12">
        <f t="shared" si="6"/>
        <v>8</v>
      </c>
      <c r="J21" s="65">
        <v>4</v>
      </c>
      <c r="K21" s="12">
        <f t="shared" si="7"/>
        <v>56</v>
      </c>
      <c r="L21" s="54"/>
      <c r="M21" s="29">
        <f t="shared" si="8"/>
        <v>7</v>
      </c>
      <c r="N21">
        <f t="shared" si="0"/>
        <v>28</v>
      </c>
      <c r="O21" s="29">
        <f t="shared" si="9"/>
        <v>8</v>
      </c>
      <c r="P21">
        <f t="shared" si="1"/>
        <v>32</v>
      </c>
      <c r="Q21" s="29">
        <f t="shared" si="10"/>
        <v>7</v>
      </c>
      <c r="R21">
        <f t="shared" si="2"/>
        <v>28</v>
      </c>
      <c r="S21" s="29">
        <f>F21</f>
        <v>7</v>
      </c>
      <c r="T21">
        <f t="shared" si="3"/>
        <v>28</v>
      </c>
      <c r="U21" s="29">
        <f t="shared" si="12"/>
        <v>0</v>
      </c>
      <c r="V21">
        <f t="shared" si="4"/>
        <v>0</v>
      </c>
      <c r="W21" s="17">
        <v>4</v>
      </c>
    </row>
    <row r="22" spans="1:22" ht="25.5" customHeight="1">
      <c r="A22" s="18"/>
      <c r="B22" s="18"/>
      <c r="C22" s="56">
        <f>N22</f>
        <v>362</v>
      </c>
      <c r="D22" s="57">
        <f>P22</f>
        <v>386</v>
      </c>
      <c r="E22" s="57">
        <f>R22</f>
        <v>386</v>
      </c>
      <c r="F22" s="57">
        <f>T22</f>
        <v>372</v>
      </c>
      <c r="G22" s="57">
        <f>V22</f>
        <v>0</v>
      </c>
      <c r="H22" s="75" t="s">
        <v>8</v>
      </c>
      <c r="I22" s="76"/>
      <c r="J22" s="77"/>
      <c r="K22" s="20">
        <f>SUM(K5:K21)</f>
        <v>751</v>
      </c>
      <c r="L22" s="54">
        <f>K22/2</f>
        <v>375.5</v>
      </c>
      <c r="M22" s="19"/>
      <c r="N22">
        <f>SUM(N5:N21)</f>
        <v>362</v>
      </c>
      <c r="P22">
        <f>SUM(P5:P21)</f>
        <v>386</v>
      </c>
      <c r="R22">
        <f>SUM(R5:R21)</f>
        <v>386</v>
      </c>
      <c r="T22">
        <f>SUM(T5:T21)</f>
        <v>372</v>
      </c>
      <c r="V22">
        <f>SUM(V5:V21)</f>
        <v>0</v>
      </c>
    </row>
    <row r="23" spans="1:23" ht="12.75">
      <c r="A23" s="6"/>
      <c r="B23" s="6"/>
      <c r="C23" s="58">
        <f>N23-1</f>
        <v>-0.03595206391478034</v>
      </c>
      <c r="D23" s="59">
        <f>P23-1</f>
        <v>0.02796271637816239</v>
      </c>
      <c r="E23" s="59">
        <f>R23-1</f>
        <v>0.02796271637816239</v>
      </c>
      <c r="F23" s="59">
        <f>T23-1</f>
        <v>-0.009320905459387463</v>
      </c>
      <c r="G23" s="59">
        <f>V23-1</f>
        <v>-1</v>
      </c>
      <c r="H23" s="6"/>
      <c r="I23" s="6"/>
      <c r="J23" s="6"/>
      <c r="K23" s="6"/>
      <c r="L23" s="54"/>
      <c r="M23" s="5"/>
      <c r="N23" s="55">
        <f>N22/L22</f>
        <v>0.9640479360852197</v>
      </c>
      <c r="O23" s="6"/>
      <c r="P23" s="55">
        <f>P22/L22</f>
        <v>1.0279627163781624</v>
      </c>
      <c r="Q23" s="6"/>
      <c r="R23" s="55">
        <f>R22/L22</f>
        <v>1.0279627163781624</v>
      </c>
      <c r="S23" s="6"/>
      <c r="T23" s="55">
        <f>T22/L22</f>
        <v>0.9906790945406125</v>
      </c>
      <c r="U23" s="6"/>
      <c r="V23" s="55">
        <f>V22/L22</f>
        <v>0</v>
      </c>
      <c r="W23" s="6"/>
    </row>
    <row r="24" spans="1:12" ht="15.75">
      <c r="A24" s="74" t="str">
        <f>A1</f>
        <v>Весенний Кубок 2014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67</v>
      </c>
      <c r="L25" s="6"/>
    </row>
    <row r="26" spans="1:12" ht="26.25" thickBot="1">
      <c r="A26" s="7">
        <f>A3</f>
        <v>20</v>
      </c>
      <c r="B26" s="31" t="str">
        <f>B3</f>
        <v>Гах Виктор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23" s="2" customFormat="1" ht="12.75" thickBot="1">
      <c r="A27" s="14" t="s">
        <v>0</v>
      </c>
      <c r="B27" s="21" t="s">
        <v>3</v>
      </c>
      <c r="C27" s="28" t="str">
        <f>'[1]Итоговая таблица'!$C$32</f>
        <v>№1</v>
      </c>
      <c r="D27" s="28" t="str">
        <f>'[1]Итоговая таблица'!$C$33</f>
        <v>№2</v>
      </c>
      <c r="E27" s="28" t="str">
        <f>'[1]Итоговая таблица'!$C$34</f>
        <v>№3</v>
      </c>
      <c r="F27" s="28" t="str">
        <f>'[1]Итоговая таблица'!$C$35</f>
        <v>№4</v>
      </c>
      <c r="G27" s="28" t="str">
        <f>'[1]Итоговая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53"/>
      <c r="M27" s="28" t="str">
        <f>'[1]Итоговая таблица'!$C$32</f>
        <v>№1</v>
      </c>
      <c r="O27" s="28" t="str">
        <f>'[1]Итоговая таблица'!$C$33</f>
        <v>№2</v>
      </c>
      <c r="Q27" s="28" t="str">
        <f>'[1]Итоговая таблица'!$C$34</f>
        <v>№3</v>
      </c>
      <c r="S27" s="28" t="str">
        <f>'[1]Итоговая таблица'!$C$35</f>
        <v>№4</v>
      </c>
      <c r="U27" s="28" t="str">
        <f>'[1]Итоговая таблица'!$C$36</f>
        <v>№5</v>
      </c>
      <c r="W27" s="15" t="s">
        <v>4</v>
      </c>
    </row>
    <row r="28" spans="1:23" ht="25.5" customHeight="1" thickBot="1">
      <c r="A28" s="16">
        <v>1</v>
      </c>
      <c r="B28" s="60" t="s">
        <v>50</v>
      </c>
      <c r="C28" s="29">
        <v>6</v>
      </c>
      <c r="D28" s="29">
        <v>7</v>
      </c>
      <c r="E28" s="29">
        <v>7</v>
      </c>
      <c r="F28" s="29">
        <v>7</v>
      </c>
      <c r="G28" s="29"/>
      <c r="H28" s="26">
        <f>MIN(C28:F28)</f>
        <v>6</v>
      </c>
      <c r="I28" s="12">
        <f>MAX(C28:F28)</f>
        <v>7</v>
      </c>
      <c r="J28" s="63">
        <v>3</v>
      </c>
      <c r="K28" s="12">
        <f>(C28+D28+E28+F28-H28-I28)*J28</f>
        <v>42</v>
      </c>
      <c r="L28" s="54"/>
      <c r="M28" s="29">
        <f>C28</f>
        <v>6</v>
      </c>
      <c r="N28">
        <f aca="true" t="shared" si="13" ref="N28:N44">M28*W28</f>
        <v>18</v>
      </c>
      <c r="O28" s="29">
        <f>D28</f>
        <v>7</v>
      </c>
      <c r="P28">
        <f aca="true" t="shared" si="14" ref="P28:P44">O28*W28</f>
        <v>21</v>
      </c>
      <c r="Q28" s="29">
        <f>E28</f>
        <v>7</v>
      </c>
      <c r="R28">
        <f aca="true" t="shared" si="15" ref="R28:R44">Q28*W28</f>
        <v>21</v>
      </c>
      <c r="S28" s="29">
        <f>F28</f>
        <v>7</v>
      </c>
      <c r="T28">
        <f aca="true" t="shared" si="16" ref="T28:T44">S28*W28</f>
        <v>21</v>
      </c>
      <c r="U28" s="29">
        <f>G28</f>
        <v>0</v>
      </c>
      <c r="V28">
        <f aca="true" t="shared" si="17" ref="V28:V44">U28*W28</f>
        <v>0</v>
      </c>
      <c r="W28" s="17">
        <v>3</v>
      </c>
    </row>
    <row r="29" spans="1:23" ht="25.5" customHeight="1" thickBot="1">
      <c r="A29" s="16">
        <v>2</v>
      </c>
      <c r="B29" s="61" t="s">
        <v>51</v>
      </c>
      <c r="C29" s="29">
        <v>7</v>
      </c>
      <c r="D29" s="29">
        <v>7</v>
      </c>
      <c r="E29" s="29">
        <v>6</v>
      </c>
      <c r="F29" s="29">
        <v>7</v>
      </c>
      <c r="G29" s="29"/>
      <c r="H29" s="26">
        <f aca="true" t="shared" si="18" ref="H29:H44">MIN(C29:F29)</f>
        <v>6</v>
      </c>
      <c r="I29" s="12">
        <f aca="true" t="shared" si="19" ref="I29:I44">MAX(C29:F29)</f>
        <v>7</v>
      </c>
      <c r="J29" s="64">
        <v>3</v>
      </c>
      <c r="K29" s="12">
        <f aca="true" t="shared" si="20" ref="K29:K44">(C29+D29+E29+F29-H29-I29)*J29</f>
        <v>42</v>
      </c>
      <c r="L29" s="54"/>
      <c r="M29" s="29">
        <f aca="true" t="shared" si="21" ref="M29:M44">C29</f>
        <v>7</v>
      </c>
      <c r="N29">
        <f t="shared" si="13"/>
        <v>21</v>
      </c>
      <c r="O29" s="29">
        <f aca="true" t="shared" si="22" ref="O29:O44">D29</f>
        <v>7</v>
      </c>
      <c r="P29">
        <f t="shared" si="14"/>
        <v>21</v>
      </c>
      <c r="Q29" s="29">
        <f aca="true" t="shared" si="23" ref="Q29:Q44">E29</f>
        <v>6</v>
      </c>
      <c r="R29">
        <f t="shared" si="15"/>
        <v>18</v>
      </c>
      <c r="S29" s="29">
        <f aca="true" t="shared" si="24" ref="S29:S43">F29</f>
        <v>7</v>
      </c>
      <c r="T29">
        <f t="shared" si="16"/>
        <v>21</v>
      </c>
      <c r="U29" s="29">
        <f aca="true" t="shared" si="25" ref="U29:U44">G29</f>
        <v>0</v>
      </c>
      <c r="V29">
        <f t="shared" si="17"/>
        <v>0</v>
      </c>
      <c r="W29" s="17">
        <v>3</v>
      </c>
    </row>
    <row r="30" spans="1:23" ht="25.5" customHeight="1" thickBot="1">
      <c r="A30" s="16">
        <v>3</v>
      </c>
      <c r="B30" s="61" t="s">
        <v>52</v>
      </c>
      <c r="C30" s="29">
        <v>7</v>
      </c>
      <c r="D30" s="29">
        <v>8</v>
      </c>
      <c r="E30" s="29">
        <v>7</v>
      </c>
      <c r="F30" s="29">
        <v>7</v>
      </c>
      <c r="G30" s="29"/>
      <c r="H30" s="26">
        <f t="shared" si="18"/>
        <v>7</v>
      </c>
      <c r="I30" s="12">
        <f t="shared" si="19"/>
        <v>8</v>
      </c>
      <c r="J30" s="64">
        <v>5</v>
      </c>
      <c r="K30" s="12">
        <f t="shared" si="20"/>
        <v>70</v>
      </c>
      <c r="L30" s="54"/>
      <c r="M30" s="29">
        <f t="shared" si="21"/>
        <v>7</v>
      </c>
      <c r="N30">
        <f t="shared" si="13"/>
        <v>28</v>
      </c>
      <c r="O30" s="29">
        <f t="shared" si="22"/>
        <v>8</v>
      </c>
      <c r="P30">
        <f t="shared" si="14"/>
        <v>32</v>
      </c>
      <c r="Q30" s="29">
        <f t="shared" si="23"/>
        <v>7</v>
      </c>
      <c r="R30">
        <f t="shared" si="15"/>
        <v>28</v>
      </c>
      <c r="S30" s="29">
        <f t="shared" si="24"/>
        <v>7</v>
      </c>
      <c r="T30">
        <f t="shared" si="16"/>
        <v>28</v>
      </c>
      <c r="U30" s="29">
        <f t="shared" si="25"/>
        <v>0</v>
      </c>
      <c r="V30">
        <f t="shared" si="17"/>
        <v>0</v>
      </c>
      <c r="W30" s="17">
        <v>4</v>
      </c>
    </row>
    <row r="31" spans="1:23" ht="25.5" customHeight="1" thickBot="1">
      <c r="A31" s="16">
        <v>4</v>
      </c>
      <c r="B31" s="61" t="s">
        <v>53</v>
      </c>
      <c r="C31" s="29">
        <v>6</v>
      </c>
      <c r="D31" s="29">
        <v>8</v>
      </c>
      <c r="E31" s="29">
        <v>6</v>
      </c>
      <c r="F31" s="29">
        <v>6</v>
      </c>
      <c r="G31" s="29"/>
      <c r="H31" s="26">
        <f t="shared" si="18"/>
        <v>6</v>
      </c>
      <c r="I31" s="12">
        <f t="shared" si="19"/>
        <v>8</v>
      </c>
      <c r="J31" s="64">
        <v>2</v>
      </c>
      <c r="K31" s="12">
        <f t="shared" si="20"/>
        <v>24</v>
      </c>
      <c r="L31" s="54"/>
      <c r="M31" s="29">
        <f t="shared" si="21"/>
        <v>6</v>
      </c>
      <c r="N31">
        <f t="shared" si="13"/>
        <v>18</v>
      </c>
      <c r="O31" s="29">
        <f t="shared" si="22"/>
        <v>8</v>
      </c>
      <c r="P31">
        <f t="shared" si="14"/>
        <v>24</v>
      </c>
      <c r="Q31" s="29">
        <f t="shared" si="23"/>
        <v>6</v>
      </c>
      <c r="R31">
        <f t="shared" si="15"/>
        <v>18</v>
      </c>
      <c r="S31" s="29">
        <f t="shared" si="24"/>
        <v>6</v>
      </c>
      <c r="T31">
        <f t="shared" si="16"/>
        <v>18</v>
      </c>
      <c r="U31" s="29">
        <f t="shared" si="25"/>
        <v>0</v>
      </c>
      <c r="V31">
        <f t="shared" si="17"/>
        <v>0</v>
      </c>
      <c r="W31" s="17">
        <v>3</v>
      </c>
    </row>
    <row r="32" spans="1:23" ht="25.5" customHeight="1" thickBot="1">
      <c r="A32" s="16">
        <v>5</v>
      </c>
      <c r="B32" s="61" t="s">
        <v>54</v>
      </c>
      <c r="C32" s="29">
        <v>6</v>
      </c>
      <c r="D32" s="29">
        <v>6</v>
      </c>
      <c r="E32" s="29">
        <v>6</v>
      </c>
      <c r="F32" s="29">
        <v>5</v>
      </c>
      <c r="G32" s="29"/>
      <c r="H32" s="26">
        <f t="shared" si="18"/>
        <v>5</v>
      </c>
      <c r="I32" s="12">
        <f t="shared" si="19"/>
        <v>6</v>
      </c>
      <c r="J32" s="64">
        <v>5</v>
      </c>
      <c r="K32" s="12">
        <f t="shared" si="20"/>
        <v>60</v>
      </c>
      <c r="L32" s="54"/>
      <c r="M32" s="29">
        <f t="shared" si="21"/>
        <v>6</v>
      </c>
      <c r="N32">
        <f t="shared" si="13"/>
        <v>24</v>
      </c>
      <c r="O32" s="29">
        <f t="shared" si="22"/>
        <v>6</v>
      </c>
      <c r="P32">
        <f t="shared" si="14"/>
        <v>24</v>
      </c>
      <c r="Q32" s="29">
        <f t="shared" si="23"/>
        <v>6</v>
      </c>
      <c r="R32">
        <f t="shared" si="15"/>
        <v>24</v>
      </c>
      <c r="S32" s="29">
        <f t="shared" si="24"/>
        <v>5</v>
      </c>
      <c r="T32">
        <f t="shared" si="16"/>
        <v>20</v>
      </c>
      <c r="U32" s="29">
        <f t="shared" si="25"/>
        <v>0</v>
      </c>
      <c r="V32">
        <f t="shared" si="17"/>
        <v>0</v>
      </c>
      <c r="W32" s="17">
        <v>4</v>
      </c>
    </row>
    <row r="33" spans="1:23" ht="25.5" customHeight="1" thickBot="1">
      <c r="A33" s="16">
        <v>6</v>
      </c>
      <c r="B33" s="61" t="s">
        <v>55</v>
      </c>
      <c r="C33" s="29">
        <v>7</v>
      </c>
      <c r="D33" s="29">
        <v>7</v>
      </c>
      <c r="E33" s="29">
        <v>7</v>
      </c>
      <c r="F33" s="29">
        <v>7</v>
      </c>
      <c r="G33" s="29"/>
      <c r="H33" s="26">
        <f t="shared" si="18"/>
        <v>7</v>
      </c>
      <c r="I33" s="12">
        <f t="shared" si="19"/>
        <v>7</v>
      </c>
      <c r="J33" s="64">
        <v>2</v>
      </c>
      <c r="K33" s="12">
        <f t="shared" si="20"/>
        <v>28</v>
      </c>
      <c r="L33" s="54"/>
      <c r="M33" s="29">
        <f t="shared" si="21"/>
        <v>7</v>
      </c>
      <c r="N33">
        <f t="shared" si="13"/>
        <v>14</v>
      </c>
      <c r="O33" s="29">
        <f t="shared" si="22"/>
        <v>7</v>
      </c>
      <c r="P33">
        <f t="shared" si="14"/>
        <v>14</v>
      </c>
      <c r="Q33" s="29">
        <f t="shared" si="23"/>
        <v>7</v>
      </c>
      <c r="R33">
        <f t="shared" si="15"/>
        <v>14</v>
      </c>
      <c r="S33" s="29">
        <f t="shared" si="24"/>
        <v>7</v>
      </c>
      <c r="T33">
        <f t="shared" si="16"/>
        <v>14</v>
      </c>
      <c r="U33" s="29">
        <f t="shared" si="25"/>
        <v>0</v>
      </c>
      <c r="V33">
        <f t="shared" si="17"/>
        <v>0</v>
      </c>
      <c r="W33" s="17">
        <v>2</v>
      </c>
    </row>
    <row r="34" spans="1:23" ht="25.5" customHeight="1" thickBot="1">
      <c r="A34" s="16">
        <v>7</v>
      </c>
      <c r="B34" s="61" t="s">
        <v>56</v>
      </c>
      <c r="C34" s="29">
        <v>7</v>
      </c>
      <c r="D34" s="29">
        <v>7</v>
      </c>
      <c r="E34" s="29">
        <v>7</v>
      </c>
      <c r="F34" s="29">
        <v>7</v>
      </c>
      <c r="G34" s="29"/>
      <c r="H34" s="26">
        <f t="shared" si="18"/>
        <v>7</v>
      </c>
      <c r="I34" s="12">
        <f t="shared" si="19"/>
        <v>7</v>
      </c>
      <c r="J34" s="64">
        <v>5</v>
      </c>
      <c r="K34" s="12">
        <f t="shared" si="20"/>
        <v>70</v>
      </c>
      <c r="L34" s="54"/>
      <c r="M34" s="29">
        <f t="shared" si="21"/>
        <v>7</v>
      </c>
      <c r="N34">
        <f t="shared" si="13"/>
        <v>35</v>
      </c>
      <c r="O34" s="29">
        <f t="shared" si="22"/>
        <v>7</v>
      </c>
      <c r="P34">
        <f t="shared" si="14"/>
        <v>35</v>
      </c>
      <c r="Q34" s="29">
        <f t="shared" si="23"/>
        <v>7</v>
      </c>
      <c r="R34">
        <f t="shared" si="15"/>
        <v>35</v>
      </c>
      <c r="S34" s="29">
        <f t="shared" si="24"/>
        <v>7</v>
      </c>
      <c r="T34">
        <f t="shared" si="16"/>
        <v>35</v>
      </c>
      <c r="U34" s="29">
        <f t="shared" si="25"/>
        <v>0</v>
      </c>
      <c r="V34">
        <f t="shared" si="17"/>
        <v>0</v>
      </c>
      <c r="W34" s="17">
        <v>5</v>
      </c>
    </row>
    <row r="35" spans="1:23" ht="25.5" customHeight="1" thickBot="1">
      <c r="A35" s="16">
        <v>8</v>
      </c>
      <c r="B35" s="61" t="s">
        <v>57</v>
      </c>
      <c r="C35" s="29">
        <v>0</v>
      </c>
      <c r="D35" s="29">
        <v>0</v>
      </c>
      <c r="E35" s="29">
        <v>0</v>
      </c>
      <c r="F35" s="29">
        <v>0</v>
      </c>
      <c r="G35" s="29"/>
      <c r="H35" s="26">
        <f t="shared" si="18"/>
        <v>0</v>
      </c>
      <c r="I35" s="12">
        <f t="shared" si="19"/>
        <v>0</v>
      </c>
      <c r="J35" s="64">
        <v>4</v>
      </c>
      <c r="K35" s="12">
        <f t="shared" si="20"/>
        <v>0</v>
      </c>
      <c r="L35" s="54"/>
      <c r="M35" s="29">
        <f t="shared" si="21"/>
        <v>0</v>
      </c>
      <c r="N35">
        <f t="shared" si="13"/>
        <v>0</v>
      </c>
      <c r="O35" s="29">
        <f t="shared" si="22"/>
        <v>0</v>
      </c>
      <c r="P35">
        <f t="shared" si="14"/>
        <v>0</v>
      </c>
      <c r="Q35" s="29">
        <f t="shared" si="23"/>
        <v>0</v>
      </c>
      <c r="R35">
        <f t="shared" si="15"/>
        <v>0</v>
      </c>
      <c r="S35" s="29">
        <f t="shared" si="24"/>
        <v>0</v>
      </c>
      <c r="T35">
        <f t="shared" si="16"/>
        <v>0</v>
      </c>
      <c r="U35" s="29">
        <f t="shared" si="25"/>
        <v>0</v>
      </c>
      <c r="V35">
        <f t="shared" si="17"/>
        <v>0</v>
      </c>
      <c r="W35" s="17">
        <v>4</v>
      </c>
    </row>
    <row r="36" spans="1:23" ht="25.5" customHeight="1" thickBot="1">
      <c r="A36" s="16">
        <v>9</v>
      </c>
      <c r="B36" s="61" t="s">
        <v>58</v>
      </c>
      <c r="C36" s="29">
        <v>0</v>
      </c>
      <c r="D36" s="29">
        <v>0</v>
      </c>
      <c r="E36" s="29">
        <v>0</v>
      </c>
      <c r="F36" s="29">
        <v>0</v>
      </c>
      <c r="G36" s="29"/>
      <c r="H36" s="26">
        <f t="shared" si="18"/>
        <v>0</v>
      </c>
      <c r="I36" s="12">
        <f t="shared" si="19"/>
        <v>0</v>
      </c>
      <c r="J36" s="64">
        <v>4</v>
      </c>
      <c r="K36" s="12">
        <f t="shared" si="20"/>
        <v>0</v>
      </c>
      <c r="L36" s="54"/>
      <c r="M36" s="29">
        <f t="shared" si="21"/>
        <v>0</v>
      </c>
      <c r="N36">
        <f t="shared" si="13"/>
        <v>0</v>
      </c>
      <c r="O36" s="29">
        <f t="shared" si="22"/>
        <v>0</v>
      </c>
      <c r="P36">
        <f t="shared" si="14"/>
        <v>0</v>
      </c>
      <c r="Q36" s="29">
        <f t="shared" si="23"/>
        <v>0</v>
      </c>
      <c r="R36">
        <f t="shared" si="15"/>
        <v>0</v>
      </c>
      <c r="S36" s="29">
        <f t="shared" si="24"/>
        <v>0</v>
      </c>
      <c r="T36">
        <f t="shared" si="16"/>
        <v>0</v>
      </c>
      <c r="U36" s="29">
        <f t="shared" si="25"/>
        <v>0</v>
      </c>
      <c r="V36">
        <f t="shared" si="17"/>
        <v>0</v>
      </c>
      <c r="W36" s="17">
        <v>4</v>
      </c>
    </row>
    <row r="37" spans="1:23" ht="25.5" customHeight="1" thickBot="1">
      <c r="A37" s="16">
        <v>10</v>
      </c>
      <c r="B37" s="61" t="s">
        <v>59</v>
      </c>
      <c r="C37" s="29">
        <v>6</v>
      </c>
      <c r="D37" s="29">
        <v>7</v>
      </c>
      <c r="E37" s="29">
        <v>6</v>
      </c>
      <c r="F37" s="29">
        <v>7</v>
      </c>
      <c r="G37" s="29"/>
      <c r="H37" s="26">
        <f t="shared" si="18"/>
        <v>6</v>
      </c>
      <c r="I37" s="12">
        <f t="shared" si="19"/>
        <v>7</v>
      </c>
      <c r="J37" s="64">
        <v>4</v>
      </c>
      <c r="K37" s="12">
        <f t="shared" si="20"/>
        <v>52</v>
      </c>
      <c r="L37" s="54"/>
      <c r="M37" s="29">
        <f t="shared" si="21"/>
        <v>6</v>
      </c>
      <c r="N37">
        <f t="shared" si="13"/>
        <v>18</v>
      </c>
      <c r="O37" s="29">
        <f t="shared" si="22"/>
        <v>7</v>
      </c>
      <c r="P37">
        <f t="shared" si="14"/>
        <v>21</v>
      </c>
      <c r="Q37" s="29">
        <f t="shared" si="23"/>
        <v>6</v>
      </c>
      <c r="R37">
        <f t="shared" si="15"/>
        <v>18</v>
      </c>
      <c r="S37" s="29">
        <f t="shared" si="24"/>
        <v>7</v>
      </c>
      <c r="T37">
        <f t="shared" si="16"/>
        <v>21</v>
      </c>
      <c r="U37" s="29">
        <f t="shared" si="25"/>
        <v>0</v>
      </c>
      <c r="V37">
        <f t="shared" si="17"/>
        <v>0</v>
      </c>
      <c r="W37" s="17">
        <v>3</v>
      </c>
    </row>
    <row r="38" spans="1:23" ht="25.5" customHeight="1" thickBot="1">
      <c r="A38" s="16">
        <v>11</v>
      </c>
      <c r="B38" s="61" t="s">
        <v>60</v>
      </c>
      <c r="C38" s="29">
        <v>7</v>
      </c>
      <c r="D38" s="29">
        <v>7</v>
      </c>
      <c r="E38" s="29">
        <v>7</v>
      </c>
      <c r="F38" s="29">
        <v>7</v>
      </c>
      <c r="G38" s="29"/>
      <c r="H38" s="26">
        <f t="shared" si="18"/>
        <v>7</v>
      </c>
      <c r="I38" s="12">
        <f t="shared" si="19"/>
        <v>7</v>
      </c>
      <c r="J38" s="64">
        <v>4</v>
      </c>
      <c r="K38" s="12">
        <f t="shared" si="20"/>
        <v>56</v>
      </c>
      <c r="L38" s="54"/>
      <c r="M38" s="29">
        <f t="shared" si="21"/>
        <v>7</v>
      </c>
      <c r="N38">
        <f t="shared" si="13"/>
        <v>35</v>
      </c>
      <c r="O38" s="29">
        <f t="shared" si="22"/>
        <v>7</v>
      </c>
      <c r="P38">
        <f t="shared" si="14"/>
        <v>35</v>
      </c>
      <c r="Q38" s="29">
        <f t="shared" si="23"/>
        <v>7</v>
      </c>
      <c r="R38">
        <f t="shared" si="15"/>
        <v>35</v>
      </c>
      <c r="S38" s="29">
        <f t="shared" si="24"/>
        <v>7</v>
      </c>
      <c r="T38">
        <f t="shared" si="16"/>
        <v>35</v>
      </c>
      <c r="U38" s="29">
        <f t="shared" si="25"/>
        <v>0</v>
      </c>
      <c r="V38">
        <f t="shared" si="17"/>
        <v>0</v>
      </c>
      <c r="W38" s="17">
        <v>5</v>
      </c>
    </row>
    <row r="39" spans="1:23" ht="25.5" customHeight="1" thickBot="1">
      <c r="A39" s="16">
        <v>12</v>
      </c>
      <c r="B39" s="61" t="s">
        <v>61</v>
      </c>
      <c r="C39" s="29">
        <v>7</v>
      </c>
      <c r="D39" s="29">
        <v>7</v>
      </c>
      <c r="E39" s="29">
        <v>7</v>
      </c>
      <c r="F39" s="29">
        <v>8</v>
      </c>
      <c r="G39" s="29"/>
      <c r="H39" s="26">
        <f t="shared" si="18"/>
        <v>7</v>
      </c>
      <c r="I39" s="12">
        <f t="shared" si="19"/>
        <v>8</v>
      </c>
      <c r="J39" s="64">
        <v>3</v>
      </c>
      <c r="K39" s="12">
        <f t="shared" si="20"/>
        <v>42</v>
      </c>
      <c r="L39" s="54"/>
      <c r="M39" s="29">
        <f t="shared" si="21"/>
        <v>7</v>
      </c>
      <c r="N39">
        <f t="shared" si="13"/>
        <v>7</v>
      </c>
      <c r="O39" s="29">
        <f t="shared" si="22"/>
        <v>7</v>
      </c>
      <c r="P39">
        <f t="shared" si="14"/>
        <v>7</v>
      </c>
      <c r="Q39" s="29">
        <f t="shared" si="23"/>
        <v>7</v>
      </c>
      <c r="R39">
        <f t="shared" si="15"/>
        <v>7</v>
      </c>
      <c r="S39" s="29">
        <f t="shared" si="24"/>
        <v>8</v>
      </c>
      <c r="T39">
        <f t="shared" si="16"/>
        <v>8</v>
      </c>
      <c r="U39" s="29">
        <f t="shared" si="25"/>
        <v>0</v>
      </c>
      <c r="V39">
        <f t="shared" si="17"/>
        <v>0</v>
      </c>
      <c r="W39" s="17">
        <v>1</v>
      </c>
    </row>
    <row r="40" spans="1:23" ht="25.5" customHeight="1" thickBot="1">
      <c r="A40" s="16">
        <v>13</v>
      </c>
      <c r="B40" s="61" t="s">
        <v>62</v>
      </c>
      <c r="C40" s="29">
        <v>6</v>
      </c>
      <c r="D40" s="29">
        <v>7</v>
      </c>
      <c r="E40" s="29">
        <v>7</v>
      </c>
      <c r="F40" s="29">
        <v>7</v>
      </c>
      <c r="G40" s="29"/>
      <c r="H40" s="26">
        <f t="shared" si="18"/>
        <v>6</v>
      </c>
      <c r="I40" s="12">
        <f t="shared" si="19"/>
        <v>7</v>
      </c>
      <c r="J40" s="64">
        <v>4</v>
      </c>
      <c r="K40" s="12">
        <f t="shared" si="20"/>
        <v>56</v>
      </c>
      <c r="L40" s="54"/>
      <c r="M40" s="29">
        <f t="shared" si="21"/>
        <v>6</v>
      </c>
      <c r="N40">
        <f t="shared" si="13"/>
        <v>30</v>
      </c>
      <c r="O40" s="29">
        <f t="shared" si="22"/>
        <v>7</v>
      </c>
      <c r="P40">
        <f t="shared" si="14"/>
        <v>35</v>
      </c>
      <c r="Q40" s="29">
        <f t="shared" si="23"/>
        <v>7</v>
      </c>
      <c r="R40">
        <f t="shared" si="15"/>
        <v>35</v>
      </c>
      <c r="S40" s="29">
        <f t="shared" si="24"/>
        <v>7</v>
      </c>
      <c r="T40">
        <f t="shared" si="16"/>
        <v>35</v>
      </c>
      <c r="U40" s="29">
        <f t="shared" si="25"/>
        <v>0</v>
      </c>
      <c r="V40">
        <f t="shared" si="17"/>
        <v>0</v>
      </c>
      <c r="W40" s="17">
        <v>5</v>
      </c>
    </row>
    <row r="41" spans="1:23" ht="25.5" customHeight="1" thickBot="1">
      <c r="A41" s="16">
        <v>14</v>
      </c>
      <c r="B41" s="61" t="s">
        <v>63</v>
      </c>
      <c r="C41" s="29">
        <v>7</v>
      </c>
      <c r="D41" s="29">
        <v>7</v>
      </c>
      <c r="E41" s="29">
        <v>7</v>
      </c>
      <c r="F41" s="29">
        <v>7</v>
      </c>
      <c r="G41" s="29"/>
      <c r="H41" s="26">
        <f t="shared" si="18"/>
        <v>7</v>
      </c>
      <c r="I41" s="12">
        <f t="shared" si="19"/>
        <v>7</v>
      </c>
      <c r="J41" s="64">
        <v>3</v>
      </c>
      <c r="K41" s="12">
        <f t="shared" si="20"/>
        <v>42</v>
      </c>
      <c r="L41" s="54"/>
      <c r="M41" s="29">
        <f t="shared" si="21"/>
        <v>7</v>
      </c>
      <c r="N41">
        <f t="shared" si="13"/>
        <v>21</v>
      </c>
      <c r="O41" s="29">
        <f t="shared" si="22"/>
        <v>7</v>
      </c>
      <c r="P41">
        <f t="shared" si="14"/>
        <v>21</v>
      </c>
      <c r="Q41" s="29">
        <f t="shared" si="23"/>
        <v>7</v>
      </c>
      <c r="R41">
        <f t="shared" si="15"/>
        <v>21</v>
      </c>
      <c r="S41" s="29">
        <f t="shared" si="24"/>
        <v>7</v>
      </c>
      <c r="T41">
        <f t="shared" si="16"/>
        <v>21</v>
      </c>
      <c r="U41" s="29">
        <f t="shared" si="25"/>
        <v>0</v>
      </c>
      <c r="V41">
        <f t="shared" si="17"/>
        <v>0</v>
      </c>
      <c r="W41" s="17">
        <v>3</v>
      </c>
    </row>
    <row r="42" spans="1:23" ht="25.5" customHeight="1" thickBot="1">
      <c r="A42" s="16">
        <v>15</v>
      </c>
      <c r="B42" s="61" t="s">
        <v>64</v>
      </c>
      <c r="C42" s="29">
        <v>7</v>
      </c>
      <c r="D42" s="29">
        <v>7</v>
      </c>
      <c r="E42" s="29">
        <v>7</v>
      </c>
      <c r="F42" s="29">
        <v>7</v>
      </c>
      <c r="G42" s="29"/>
      <c r="H42" s="26">
        <f t="shared" si="18"/>
        <v>7</v>
      </c>
      <c r="I42" s="12">
        <f t="shared" si="19"/>
        <v>7</v>
      </c>
      <c r="J42" s="64">
        <v>4</v>
      </c>
      <c r="K42" s="12">
        <f t="shared" si="20"/>
        <v>56</v>
      </c>
      <c r="L42" s="54"/>
      <c r="M42" s="29">
        <f t="shared" si="21"/>
        <v>7</v>
      </c>
      <c r="N42">
        <f t="shared" si="13"/>
        <v>28</v>
      </c>
      <c r="O42" s="29">
        <f t="shared" si="22"/>
        <v>7</v>
      </c>
      <c r="P42">
        <f t="shared" si="14"/>
        <v>28</v>
      </c>
      <c r="Q42" s="29">
        <f t="shared" si="23"/>
        <v>7</v>
      </c>
      <c r="R42">
        <f t="shared" si="15"/>
        <v>28</v>
      </c>
      <c r="S42" s="29">
        <f t="shared" si="24"/>
        <v>7</v>
      </c>
      <c r="T42">
        <f t="shared" si="16"/>
        <v>28</v>
      </c>
      <c r="U42" s="29">
        <f t="shared" si="25"/>
        <v>0</v>
      </c>
      <c r="V42">
        <f t="shared" si="17"/>
        <v>0</v>
      </c>
      <c r="W42" s="17">
        <v>4</v>
      </c>
    </row>
    <row r="43" spans="1:23" ht="25.5" customHeight="1" thickBot="1">
      <c r="A43" s="16">
        <v>16</v>
      </c>
      <c r="B43" s="61" t="s">
        <v>65</v>
      </c>
      <c r="C43" s="29">
        <v>7</v>
      </c>
      <c r="D43" s="29">
        <v>8</v>
      </c>
      <c r="E43" s="29">
        <v>7</v>
      </c>
      <c r="F43" s="29">
        <v>7</v>
      </c>
      <c r="G43" s="29"/>
      <c r="H43" s="26">
        <f t="shared" si="18"/>
        <v>7</v>
      </c>
      <c r="I43" s="12">
        <f t="shared" si="19"/>
        <v>8</v>
      </c>
      <c r="J43" s="64">
        <v>1</v>
      </c>
      <c r="K43" s="12">
        <f t="shared" si="20"/>
        <v>14</v>
      </c>
      <c r="L43" s="54"/>
      <c r="M43" s="29">
        <f t="shared" si="21"/>
        <v>7</v>
      </c>
      <c r="N43">
        <f t="shared" si="13"/>
        <v>21</v>
      </c>
      <c r="O43" s="29">
        <f t="shared" si="22"/>
        <v>8</v>
      </c>
      <c r="P43">
        <f t="shared" si="14"/>
        <v>24</v>
      </c>
      <c r="Q43" s="29">
        <f t="shared" si="23"/>
        <v>7</v>
      </c>
      <c r="R43">
        <f t="shared" si="15"/>
        <v>21</v>
      </c>
      <c r="S43" s="29">
        <f t="shared" si="24"/>
        <v>7</v>
      </c>
      <c r="T43">
        <f t="shared" si="16"/>
        <v>21</v>
      </c>
      <c r="U43" s="29">
        <f t="shared" si="25"/>
        <v>0</v>
      </c>
      <c r="V43">
        <f t="shared" si="17"/>
        <v>0</v>
      </c>
      <c r="W43" s="17">
        <v>3</v>
      </c>
    </row>
    <row r="44" spans="1:23" ht="25.5" customHeight="1" thickBot="1">
      <c r="A44" s="16">
        <v>17</v>
      </c>
      <c r="B44" s="62" t="s">
        <v>66</v>
      </c>
      <c r="C44" s="29">
        <v>6</v>
      </c>
      <c r="D44" s="29">
        <v>7</v>
      </c>
      <c r="E44" s="29">
        <v>7</v>
      </c>
      <c r="F44" s="29">
        <v>7</v>
      </c>
      <c r="G44" s="29"/>
      <c r="H44" s="26">
        <f t="shared" si="18"/>
        <v>6</v>
      </c>
      <c r="I44" s="12">
        <f t="shared" si="19"/>
        <v>7</v>
      </c>
      <c r="J44" s="65">
        <v>4</v>
      </c>
      <c r="K44" s="12">
        <f t="shared" si="20"/>
        <v>56</v>
      </c>
      <c r="L44" s="54"/>
      <c r="M44" s="29">
        <f t="shared" si="21"/>
        <v>6</v>
      </c>
      <c r="N44">
        <f t="shared" si="13"/>
        <v>24</v>
      </c>
      <c r="O44" s="29">
        <f t="shared" si="22"/>
        <v>7</v>
      </c>
      <c r="P44">
        <f t="shared" si="14"/>
        <v>28</v>
      </c>
      <c r="Q44" s="29">
        <f t="shared" si="23"/>
        <v>7</v>
      </c>
      <c r="R44">
        <f t="shared" si="15"/>
        <v>28</v>
      </c>
      <c r="S44" s="29">
        <f>F44</f>
        <v>7</v>
      </c>
      <c r="T44">
        <f t="shared" si="16"/>
        <v>28</v>
      </c>
      <c r="U44" s="29">
        <f t="shared" si="25"/>
        <v>0</v>
      </c>
      <c r="V44">
        <f t="shared" si="17"/>
        <v>0</v>
      </c>
      <c r="W44" s="17">
        <v>4</v>
      </c>
    </row>
    <row r="45" spans="1:22" ht="25.5" customHeight="1">
      <c r="A45" s="18"/>
      <c r="B45" s="18"/>
      <c r="C45" s="56">
        <f>N45</f>
        <v>342</v>
      </c>
      <c r="D45" s="57">
        <f>P45</f>
        <v>370</v>
      </c>
      <c r="E45" s="57">
        <f>R45</f>
        <v>351</v>
      </c>
      <c r="F45" s="57">
        <f>T45</f>
        <v>354</v>
      </c>
      <c r="G45" s="57">
        <f>V45</f>
        <v>0</v>
      </c>
      <c r="H45" s="75" t="s">
        <v>8</v>
      </c>
      <c r="I45" s="76"/>
      <c r="J45" s="77"/>
      <c r="K45" s="20">
        <f>SUM(K28:K44)</f>
        <v>710</v>
      </c>
      <c r="L45" s="54">
        <f>K45/2</f>
        <v>355</v>
      </c>
      <c r="M45" s="19"/>
      <c r="N45">
        <f>SUM(N28:N44)</f>
        <v>342</v>
      </c>
      <c r="P45">
        <f>SUM(P28:P44)</f>
        <v>370</v>
      </c>
      <c r="R45">
        <f>SUM(R28:R44)</f>
        <v>351</v>
      </c>
      <c r="T45">
        <f>SUM(T28:T44)</f>
        <v>354</v>
      </c>
      <c r="V45">
        <f>SUM(V28:V44)</f>
        <v>0</v>
      </c>
    </row>
    <row r="46" spans="1:23" ht="12.75">
      <c r="A46" s="6"/>
      <c r="B46" s="6"/>
      <c r="C46" s="58">
        <f>N46-1</f>
        <v>-0.036619718309859106</v>
      </c>
      <c r="D46" s="59">
        <f>P46-1</f>
        <v>0.04225352112676051</v>
      </c>
      <c r="E46" s="59">
        <f>R46-1</f>
        <v>-0.011267605633802802</v>
      </c>
      <c r="F46" s="59">
        <f>T46-1</f>
        <v>-0.0028169014084507005</v>
      </c>
      <c r="G46" s="59">
        <f>V46-1</f>
        <v>-1</v>
      </c>
      <c r="H46" s="6"/>
      <c r="I46" s="6"/>
      <c r="J46" s="6"/>
      <c r="K46" s="6"/>
      <c r="L46" s="54"/>
      <c r="M46" s="5"/>
      <c r="N46" s="55">
        <f>N45/L45</f>
        <v>0.9633802816901409</v>
      </c>
      <c r="O46" s="6"/>
      <c r="P46" s="55">
        <f>P45/L45</f>
        <v>1.0422535211267605</v>
      </c>
      <c r="Q46" s="6"/>
      <c r="R46" s="55">
        <f>R45/L45</f>
        <v>0.9887323943661972</v>
      </c>
      <c r="S46" s="6"/>
      <c r="T46" s="55">
        <f>T45/L45</f>
        <v>0.9971830985915493</v>
      </c>
      <c r="U46" s="6"/>
      <c r="V46" s="55">
        <f>V45/L45</f>
        <v>0</v>
      </c>
      <c r="W46" s="6"/>
    </row>
    <row r="47" spans="1:12" ht="15.75">
      <c r="A47" s="74" t="str">
        <f>A1</f>
        <v>Весенний Кубок 2014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67</v>
      </c>
      <c r="L48" s="6"/>
    </row>
    <row r="49" spans="1:12" ht="26.25" thickBot="1">
      <c r="A49" s="7">
        <f>A3</f>
        <v>20</v>
      </c>
      <c r="B49" s="31" t="str">
        <f>B3</f>
        <v>Гах Виктор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23" s="2" customFormat="1" ht="12.75" thickBot="1">
      <c r="A50" s="14" t="s">
        <v>0</v>
      </c>
      <c r="B50" s="21" t="s">
        <v>3</v>
      </c>
      <c r="C50" s="28" t="str">
        <f>'[1]Итоговая таблица'!$C$32</f>
        <v>№1</v>
      </c>
      <c r="D50" s="28" t="str">
        <f>'[1]Итоговая таблица'!$C$33</f>
        <v>№2</v>
      </c>
      <c r="E50" s="28" t="str">
        <f>'[1]Итоговая таблица'!$C$34</f>
        <v>№3</v>
      </c>
      <c r="F50" s="28" t="str">
        <f>'[1]Итоговая таблица'!$C$35</f>
        <v>№4</v>
      </c>
      <c r="G50" s="28" t="str">
        <f>'[1]Итоговая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53"/>
      <c r="M50" s="28" t="str">
        <f>'[1]Итоговая таблица'!$C$32</f>
        <v>№1</v>
      </c>
      <c r="O50" s="28" t="str">
        <f>'[1]Итоговая таблица'!$C$33</f>
        <v>№2</v>
      </c>
      <c r="Q50" s="28" t="str">
        <f>'[1]Итоговая таблица'!$C$34</f>
        <v>№3</v>
      </c>
      <c r="S50" s="28" t="str">
        <f>'[1]Итоговая таблица'!$C$35</f>
        <v>№4</v>
      </c>
      <c r="U50" s="28" t="str">
        <f>'[1]Итоговая таблица'!$C$36</f>
        <v>№5</v>
      </c>
      <c r="W50" s="15" t="s">
        <v>4</v>
      </c>
    </row>
    <row r="51" spans="1:23" ht="25.5" customHeight="1" thickBot="1">
      <c r="A51" s="16">
        <v>1</v>
      </c>
      <c r="B51" s="60" t="s">
        <v>50</v>
      </c>
      <c r="C51" s="29">
        <v>6</v>
      </c>
      <c r="D51" s="29">
        <v>7</v>
      </c>
      <c r="E51" s="29">
        <v>7</v>
      </c>
      <c r="F51" s="29">
        <v>7</v>
      </c>
      <c r="G51" s="29"/>
      <c r="H51" s="26">
        <f>MIN(C51:F51)</f>
        <v>6</v>
      </c>
      <c r="I51" s="12">
        <f>MAX(C51:F51)</f>
        <v>7</v>
      </c>
      <c r="J51" s="63">
        <v>3</v>
      </c>
      <c r="K51" s="12">
        <f>(C51+D51+E51+F51-H51-I51)*J51</f>
        <v>42</v>
      </c>
      <c r="L51" s="54"/>
      <c r="M51" s="29">
        <f>C51</f>
        <v>6</v>
      </c>
      <c r="N51">
        <f aca="true" t="shared" si="26" ref="N51:N67">M51*W51</f>
        <v>18</v>
      </c>
      <c r="O51" s="29">
        <f>D51</f>
        <v>7</v>
      </c>
      <c r="P51">
        <f aca="true" t="shared" si="27" ref="P51:P67">O51*W51</f>
        <v>21</v>
      </c>
      <c r="Q51" s="29">
        <f>E51</f>
        <v>7</v>
      </c>
      <c r="R51">
        <f aca="true" t="shared" si="28" ref="R51:R67">Q51*W51</f>
        <v>21</v>
      </c>
      <c r="S51" s="29">
        <f>F51</f>
        <v>7</v>
      </c>
      <c r="T51">
        <f aca="true" t="shared" si="29" ref="T51:T67">S51*W51</f>
        <v>21</v>
      </c>
      <c r="U51" s="29">
        <f>G51</f>
        <v>0</v>
      </c>
      <c r="V51">
        <f aca="true" t="shared" si="30" ref="V51:V67">U51*W51</f>
        <v>0</v>
      </c>
      <c r="W51" s="17">
        <v>3</v>
      </c>
    </row>
    <row r="52" spans="1:23" ht="25.5" customHeight="1" thickBot="1">
      <c r="A52" s="16">
        <v>2</v>
      </c>
      <c r="B52" s="61" t="s">
        <v>51</v>
      </c>
      <c r="C52" s="29">
        <v>7</v>
      </c>
      <c r="D52" s="29">
        <v>7</v>
      </c>
      <c r="E52" s="29">
        <v>7</v>
      </c>
      <c r="F52" s="29">
        <v>7</v>
      </c>
      <c r="G52" s="29"/>
      <c r="H52" s="26">
        <f aca="true" t="shared" si="31" ref="H52:H67">MIN(C52:F52)</f>
        <v>7</v>
      </c>
      <c r="I52" s="12">
        <f aca="true" t="shared" si="32" ref="I52:I67">MAX(C52:F52)</f>
        <v>7</v>
      </c>
      <c r="J52" s="64">
        <v>3</v>
      </c>
      <c r="K52" s="12">
        <f aca="true" t="shared" si="33" ref="K52:K67">(C52+D52+E52+F52-H52-I52)*J52</f>
        <v>42</v>
      </c>
      <c r="L52" s="54"/>
      <c r="M52" s="29">
        <f aca="true" t="shared" si="34" ref="M52:M67">C52</f>
        <v>7</v>
      </c>
      <c r="N52">
        <f t="shared" si="26"/>
        <v>21</v>
      </c>
      <c r="O52" s="29">
        <f aca="true" t="shared" si="35" ref="O52:O67">D52</f>
        <v>7</v>
      </c>
      <c r="P52">
        <f t="shared" si="27"/>
        <v>21</v>
      </c>
      <c r="Q52" s="29">
        <f aca="true" t="shared" si="36" ref="Q52:Q67">E52</f>
        <v>7</v>
      </c>
      <c r="R52">
        <f t="shared" si="28"/>
        <v>21</v>
      </c>
      <c r="S52" s="29">
        <f aca="true" t="shared" si="37" ref="S52:S66">F52</f>
        <v>7</v>
      </c>
      <c r="T52">
        <f t="shared" si="29"/>
        <v>21</v>
      </c>
      <c r="U52" s="29">
        <f aca="true" t="shared" si="38" ref="U52:U67">G52</f>
        <v>0</v>
      </c>
      <c r="V52">
        <f t="shared" si="30"/>
        <v>0</v>
      </c>
      <c r="W52" s="17">
        <v>3</v>
      </c>
    </row>
    <row r="53" spans="1:23" ht="25.5" customHeight="1" thickBot="1">
      <c r="A53" s="16">
        <v>3</v>
      </c>
      <c r="B53" s="61" t="s">
        <v>52</v>
      </c>
      <c r="C53" s="29">
        <v>6</v>
      </c>
      <c r="D53" s="29">
        <v>7</v>
      </c>
      <c r="E53" s="29">
        <v>7</v>
      </c>
      <c r="F53" s="29">
        <v>6</v>
      </c>
      <c r="G53" s="29"/>
      <c r="H53" s="26">
        <f t="shared" si="31"/>
        <v>6</v>
      </c>
      <c r="I53" s="12">
        <f t="shared" si="32"/>
        <v>7</v>
      </c>
      <c r="J53" s="64">
        <v>5</v>
      </c>
      <c r="K53" s="12">
        <f t="shared" si="33"/>
        <v>65</v>
      </c>
      <c r="L53" s="54"/>
      <c r="M53" s="29">
        <f t="shared" si="34"/>
        <v>6</v>
      </c>
      <c r="N53">
        <f t="shared" si="26"/>
        <v>24</v>
      </c>
      <c r="O53" s="29">
        <f t="shared" si="35"/>
        <v>7</v>
      </c>
      <c r="P53">
        <f t="shared" si="27"/>
        <v>28</v>
      </c>
      <c r="Q53" s="29">
        <f t="shared" si="36"/>
        <v>7</v>
      </c>
      <c r="R53">
        <f t="shared" si="28"/>
        <v>28</v>
      </c>
      <c r="S53" s="29">
        <f t="shared" si="37"/>
        <v>6</v>
      </c>
      <c r="T53">
        <f t="shared" si="29"/>
        <v>24</v>
      </c>
      <c r="U53" s="29">
        <f t="shared" si="38"/>
        <v>0</v>
      </c>
      <c r="V53">
        <f t="shared" si="30"/>
        <v>0</v>
      </c>
      <c r="W53" s="17">
        <v>4</v>
      </c>
    </row>
    <row r="54" spans="1:23" ht="25.5" customHeight="1" thickBot="1">
      <c r="A54" s="16">
        <v>4</v>
      </c>
      <c r="B54" s="61" t="s">
        <v>53</v>
      </c>
      <c r="C54" s="29">
        <v>6</v>
      </c>
      <c r="D54" s="29">
        <v>7</v>
      </c>
      <c r="E54" s="29">
        <v>7</v>
      </c>
      <c r="F54" s="29">
        <v>7</v>
      </c>
      <c r="G54" s="29"/>
      <c r="H54" s="26">
        <f t="shared" si="31"/>
        <v>6</v>
      </c>
      <c r="I54" s="12">
        <f t="shared" si="32"/>
        <v>7</v>
      </c>
      <c r="J54" s="64">
        <v>2</v>
      </c>
      <c r="K54" s="12">
        <f t="shared" si="33"/>
        <v>28</v>
      </c>
      <c r="L54" s="54"/>
      <c r="M54" s="29">
        <f t="shared" si="34"/>
        <v>6</v>
      </c>
      <c r="N54">
        <f t="shared" si="26"/>
        <v>18</v>
      </c>
      <c r="O54" s="29">
        <f t="shared" si="35"/>
        <v>7</v>
      </c>
      <c r="P54">
        <f t="shared" si="27"/>
        <v>21</v>
      </c>
      <c r="Q54" s="29">
        <f t="shared" si="36"/>
        <v>7</v>
      </c>
      <c r="R54">
        <f t="shared" si="28"/>
        <v>21</v>
      </c>
      <c r="S54" s="29">
        <f t="shared" si="37"/>
        <v>7</v>
      </c>
      <c r="T54">
        <f t="shared" si="29"/>
        <v>21</v>
      </c>
      <c r="U54" s="29">
        <f t="shared" si="38"/>
        <v>0</v>
      </c>
      <c r="V54">
        <f t="shared" si="30"/>
        <v>0</v>
      </c>
      <c r="W54" s="17">
        <v>3</v>
      </c>
    </row>
    <row r="55" spans="1:23" ht="25.5" customHeight="1" thickBot="1">
      <c r="A55" s="16">
        <v>5</v>
      </c>
      <c r="B55" s="61" t="s">
        <v>54</v>
      </c>
      <c r="C55" s="29">
        <v>7</v>
      </c>
      <c r="D55" s="29">
        <v>8</v>
      </c>
      <c r="E55" s="29">
        <v>7</v>
      </c>
      <c r="F55" s="29">
        <v>6</v>
      </c>
      <c r="G55" s="29"/>
      <c r="H55" s="26">
        <f t="shared" si="31"/>
        <v>6</v>
      </c>
      <c r="I55" s="12">
        <f t="shared" si="32"/>
        <v>8</v>
      </c>
      <c r="J55" s="64">
        <v>5</v>
      </c>
      <c r="K55" s="12">
        <f t="shared" si="33"/>
        <v>70</v>
      </c>
      <c r="L55" s="54"/>
      <c r="M55" s="29">
        <f t="shared" si="34"/>
        <v>7</v>
      </c>
      <c r="N55">
        <f t="shared" si="26"/>
        <v>28</v>
      </c>
      <c r="O55" s="29">
        <f t="shared" si="35"/>
        <v>8</v>
      </c>
      <c r="P55">
        <f t="shared" si="27"/>
        <v>32</v>
      </c>
      <c r="Q55" s="29">
        <f t="shared" si="36"/>
        <v>7</v>
      </c>
      <c r="R55">
        <f t="shared" si="28"/>
        <v>28</v>
      </c>
      <c r="S55" s="29">
        <f t="shared" si="37"/>
        <v>6</v>
      </c>
      <c r="T55">
        <f t="shared" si="29"/>
        <v>24</v>
      </c>
      <c r="U55" s="29">
        <f t="shared" si="38"/>
        <v>0</v>
      </c>
      <c r="V55">
        <f t="shared" si="30"/>
        <v>0</v>
      </c>
      <c r="W55" s="17">
        <v>4</v>
      </c>
    </row>
    <row r="56" spans="1:23" ht="25.5" customHeight="1" thickBot="1">
      <c r="A56" s="16">
        <v>6</v>
      </c>
      <c r="B56" s="61" t="s">
        <v>55</v>
      </c>
      <c r="C56" s="29">
        <v>8</v>
      </c>
      <c r="D56" s="29">
        <v>7</v>
      </c>
      <c r="E56" s="29">
        <v>7</v>
      </c>
      <c r="F56" s="29">
        <v>7</v>
      </c>
      <c r="G56" s="29"/>
      <c r="H56" s="26">
        <f t="shared" si="31"/>
        <v>7</v>
      </c>
      <c r="I56" s="12">
        <f t="shared" si="32"/>
        <v>8</v>
      </c>
      <c r="J56" s="64">
        <v>2</v>
      </c>
      <c r="K56" s="12">
        <f t="shared" si="33"/>
        <v>28</v>
      </c>
      <c r="L56" s="54"/>
      <c r="M56" s="29">
        <f t="shared" si="34"/>
        <v>8</v>
      </c>
      <c r="N56">
        <f t="shared" si="26"/>
        <v>16</v>
      </c>
      <c r="O56" s="29">
        <f t="shared" si="35"/>
        <v>7</v>
      </c>
      <c r="P56">
        <f t="shared" si="27"/>
        <v>14</v>
      </c>
      <c r="Q56" s="29">
        <f t="shared" si="36"/>
        <v>7</v>
      </c>
      <c r="R56">
        <f t="shared" si="28"/>
        <v>14</v>
      </c>
      <c r="S56" s="29">
        <f t="shared" si="37"/>
        <v>7</v>
      </c>
      <c r="T56">
        <f t="shared" si="29"/>
        <v>14</v>
      </c>
      <c r="U56" s="29">
        <f t="shared" si="38"/>
        <v>0</v>
      </c>
      <c r="V56">
        <f t="shared" si="30"/>
        <v>0</v>
      </c>
      <c r="W56" s="17">
        <v>2</v>
      </c>
    </row>
    <row r="57" spans="1:23" ht="25.5" customHeight="1" thickBot="1">
      <c r="A57" s="16">
        <v>7</v>
      </c>
      <c r="B57" s="61" t="s">
        <v>56</v>
      </c>
      <c r="C57" s="29">
        <v>6</v>
      </c>
      <c r="D57" s="29">
        <v>7</v>
      </c>
      <c r="E57" s="29">
        <v>6</v>
      </c>
      <c r="F57" s="29">
        <v>6</v>
      </c>
      <c r="G57" s="29"/>
      <c r="H57" s="26">
        <f t="shared" si="31"/>
        <v>6</v>
      </c>
      <c r="I57" s="12">
        <f t="shared" si="32"/>
        <v>7</v>
      </c>
      <c r="J57" s="64">
        <v>5</v>
      </c>
      <c r="K57" s="12">
        <f t="shared" si="33"/>
        <v>60</v>
      </c>
      <c r="L57" s="54"/>
      <c r="M57" s="29">
        <f t="shared" si="34"/>
        <v>6</v>
      </c>
      <c r="N57">
        <f t="shared" si="26"/>
        <v>30</v>
      </c>
      <c r="O57" s="29">
        <f t="shared" si="35"/>
        <v>7</v>
      </c>
      <c r="P57">
        <f t="shared" si="27"/>
        <v>35</v>
      </c>
      <c r="Q57" s="29">
        <f t="shared" si="36"/>
        <v>6</v>
      </c>
      <c r="R57">
        <f t="shared" si="28"/>
        <v>30</v>
      </c>
      <c r="S57" s="29">
        <f t="shared" si="37"/>
        <v>6</v>
      </c>
      <c r="T57">
        <f t="shared" si="29"/>
        <v>30</v>
      </c>
      <c r="U57" s="29">
        <f t="shared" si="38"/>
        <v>0</v>
      </c>
      <c r="V57">
        <f t="shared" si="30"/>
        <v>0</v>
      </c>
      <c r="W57" s="17">
        <v>5</v>
      </c>
    </row>
    <row r="58" spans="1:23" ht="25.5" customHeight="1" thickBot="1">
      <c r="A58" s="16">
        <v>8</v>
      </c>
      <c r="B58" s="61" t="s">
        <v>57</v>
      </c>
      <c r="C58" s="29">
        <v>7</v>
      </c>
      <c r="D58" s="29">
        <v>7</v>
      </c>
      <c r="E58" s="29">
        <v>6</v>
      </c>
      <c r="F58" s="29">
        <v>7</v>
      </c>
      <c r="G58" s="29"/>
      <c r="H58" s="26">
        <f t="shared" si="31"/>
        <v>6</v>
      </c>
      <c r="I58" s="12">
        <f t="shared" si="32"/>
        <v>7</v>
      </c>
      <c r="J58" s="64">
        <v>4</v>
      </c>
      <c r="K58" s="12">
        <f t="shared" si="33"/>
        <v>56</v>
      </c>
      <c r="L58" s="54"/>
      <c r="M58" s="29">
        <f t="shared" si="34"/>
        <v>7</v>
      </c>
      <c r="N58">
        <f t="shared" si="26"/>
        <v>28</v>
      </c>
      <c r="O58" s="29">
        <f t="shared" si="35"/>
        <v>7</v>
      </c>
      <c r="P58">
        <f t="shared" si="27"/>
        <v>28</v>
      </c>
      <c r="Q58" s="29">
        <f t="shared" si="36"/>
        <v>6</v>
      </c>
      <c r="R58">
        <f t="shared" si="28"/>
        <v>24</v>
      </c>
      <c r="S58" s="29">
        <f t="shared" si="37"/>
        <v>7</v>
      </c>
      <c r="T58">
        <f t="shared" si="29"/>
        <v>28</v>
      </c>
      <c r="U58" s="29">
        <f t="shared" si="38"/>
        <v>0</v>
      </c>
      <c r="V58">
        <f t="shared" si="30"/>
        <v>0</v>
      </c>
      <c r="W58" s="17">
        <v>4</v>
      </c>
    </row>
    <row r="59" spans="1:23" ht="25.5" customHeight="1" thickBot="1">
      <c r="A59" s="16">
        <v>9</v>
      </c>
      <c r="B59" s="61" t="s">
        <v>58</v>
      </c>
      <c r="C59" s="29">
        <v>7</v>
      </c>
      <c r="D59" s="29">
        <v>6</v>
      </c>
      <c r="E59" s="29">
        <v>7</v>
      </c>
      <c r="F59" s="29">
        <v>0</v>
      </c>
      <c r="G59" s="29"/>
      <c r="H59" s="26">
        <f t="shared" si="31"/>
        <v>0</v>
      </c>
      <c r="I59" s="12">
        <f t="shared" si="32"/>
        <v>7</v>
      </c>
      <c r="J59" s="64">
        <v>4</v>
      </c>
      <c r="K59" s="12">
        <f t="shared" si="33"/>
        <v>52</v>
      </c>
      <c r="L59" s="54"/>
      <c r="M59" s="29">
        <f t="shared" si="34"/>
        <v>7</v>
      </c>
      <c r="N59">
        <f t="shared" si="26"/>
        <v>28</v>
      </c>
      <c r="O59" s="29">
        <f t="shared" si="35"/>
        <v>6</v>
      </c>
      <c r="P59">
        <f t="shared" si="27"/>
        <v>24</v>
      </c>
      <c r="Q59" s="29">
        <f t="shared" si="36"/>
        <v>7</v>
      </c>
      <c r="R59">
        <f t="shared" si="28"/>
        <v>28</v>
      </c>
      <c r="S59" s="29">
        <f t="shared" si="37"/>
        <v>0</v>
      </c>
      <c r="T59">
        <f t="shared" si="29"/>
        <v>0</v>
      </c>
      <c r="U59" s="29">
        <f t="shared" si="38"/>
        <v>0</v>
      </c>
      <c r="V59">
        <f t="shared" si="30"/>
        <v>0</v>
      </c>
      <c r="W59" s="17">
        <v>4</v>
      </c>
    </row>
    <row r="60" spans="1:23" ht="25.5" customHeight="1" thickBot="1">
      <c r="A60" s="16">
        <v>10</v>
      </c>
      <c r="B60" s="61" t="s">
        <v>59</v>
      </c>
      <c r="C60" s="29">
        <v>8</v>
      </c>
      <c r="D60" s="29">
        <v>7</v>
      </c>
      <c r="E60" s="29">
        <v>7</v>
      </c>
      <c r="F60" s="29">
        <v>7</v>
      </c>
      <c r="G60" s="29"/>
      <c r="H60" s="26">
        <f t="shared" si="31"/>
        <v>7</v>
      </c>
      <c r="I60" s="12">
        <f t="shared" si="32"/>
        <v>8</v>
      </c>
      <c r="J60" s="64">
        <v>4</v>
      </c>
      <c r="K60" s="12">
        <f t="shared" si="33"/>
        <v>56</v>
      </c>
      <c r="L60" s="54"/>
      <c r="M60" s="29">
        <f t="shared" si="34"/>
        <v>8</v>
      </c>
      <c r="N60">
        <f t="shared" si="26"/>
        <v>24</v>
      </c>
      <c r="O60" s="29">
        <f t="shared" si="35"/>
        <v>7</v>
      </c>
      <c r="P60">
        <f t="shared" si="27"/>
        <v>21</v>
      </c>
      <c r="Q60" s="29">
        <f t="shared" si="36"/>
        <v>7</v>
      </c>
      <c r="R60">
        <f t="shared" si="28"/>
        <v>21</v>
      </c>
      <c r="S60" s="29">
        <f t="shared" si="37"/>
        <v>7</v>
      </c>
      <c r="T60">
        <f t="shared" si="29"/>
        <v>21</v>
      </c>
      <c r="U60" s="29">
        <f t="shared" si="38"/>
        <v>0</v>
      </c>
      <c r="V60">
        <f t="shared" si="30"/>
        <v>0</v>
      </c>
      <c r="W60" s="17">
        <v>3</v>
      </c>
    </row>
    <row r="61" spans="1:23" ht="25.5" customHeight="1" thickBot="1">
      <c r="A61" s="16">
        <v>11</v>
      </c>
      <c r="B61" s="61" t="s">
        <v>60</v>
      </c>
      <c r="C61" s="29">
        <v>8</v>
      </c>
      <c r="D61" s="29">
        <v>7</v>
      </c>
      <c r="E61" s="29">
        <v>7</v>
      </c>
      <c r="F61" s="29">
        <v>7</v>
      </c>
      <c r="G61" s="29"/>
      <c r="H61" s="26">
        <f t="shared" si="31"/>
        <v>7</v>
      </c>
      <c r="I61" s="12">
        <f t="shared" si="32"/>
        <v>8</v>
      </c>
      <c r="J61" s="64">
        <v>4</v>
      </c>
      <c r="K61" s="12">
        <f t="shared" si="33"/>
        <v>56</v>
      </c>
      <c r="L61" s="54"/>
      <c r="M61" s="29">
        <f t="shared" si="34"/>
        <v>8</v>
      </c>
      <c r="N61">
        <f t="shared" si="26"/>
        <v>40</v>
      </c>
      <c r="O61" s="29">
        <f t="shared" si="35"/>
        <v>7</v>
      </c>
      <c r="P61">
        <f t="shared" si="27"/>
        <v>35</v>
      </c>
      <c r="Q61" s="29">
        <f t="shared" si="36"/>
        <v>7</v>
      </c>
      <c r="R61">
        <f t="shared" si="28"/>
        <v>35</v>
      </c>
      <c r="S61" s="29">
        <f t="shared" si="37"/>
        <v>7</v>
      </c>
      <c r="T61">
        <f t="shared" si="29"/>
        <v>35</v>
      </c>
      <c r="U61" s="29">
        <f t="shared" si="38"/>
        <v>0</v>
      </c>
      <c r="V61">
        <f t="shared" si="30"/>
        <v>0</v>
      </c>
      <c r="W61" s="17">
        <v>5</v>
      </c>
    </row>
    <row r="62" spans="1:23" ht="25.5" customHeight="1" thickBot="1">
      <c r="A62" s="16">
        <v>12</v>
      </c>
      <c r="B62" s="61" t="s">
        <v>61</v>
      </c>
      <c r="C62" s="29">
        <v>7</v>
      </c>
      <c r="D62" s="29">
        <v>8</v>
      </c>
      <c r="E62" s="29">
        <v>7</v>
      </c>
      <c r="F62" s="29">
        <v>7</v>
      </c>
      <c r="G62" s="29"/>
      <c r="H62" s="26">
        <f t="shared" si="31"/>
        <v>7</v>
      </c>
      <c r="I62" s="12">
        <f t="shared" si="32"/>
        <v>8</v>
      </c>
      <c r="J62" s="64">
        <v>3</v>
      </c>
      <c r="K62" s="12">
        <f t="shared" si="33"/>
        <v>42</v>
      </c>
      <c r="L62" s="54"/>
      <c r="M62" s="29">
        <f t="shared" si="34"/>
        <v>7</v>
      </c>
      <c r="N62">
        <f t="shared" si="26"/>
        <v>7</v>
      </c>
      <c r="O62" s="29">
        <f t="shared" si="35"/>
        <v>8</v>
      </c>
      <c r="P62">
        <f t="shared" si="27"/>
        <v>8</v>
      </c>
      <c r="Q62" s="29">
        <f t="shared" si="36"/>
        <v>7</v>
      </c>
      <c r="R62">
        <f t="shared" si="28"/>
        <v>7</v>
      </c>
      <c r="S62" s="29">
        <f t="shared" si="37"/>
        <v>7</v>
      </c>
      <c r="T62">
        <f t="shared" si="29"/>
        <v>7</v>
      </c>
      <c r="U62" s="29">
        <f t="shared" si="38"/>
        <v>0</v>
      </c>
      <c r="V62">
        <f t="shared" si="30"/>
        <v>0</v>
      </c>
      <c r="W62" s="17">
        <v>1</v>
      </c>
    </row>
    <row r="63" spans="1:23" ht="25.5" customHeight="1" thickBot="1">
      <c r="A63" s="16">
        <v>13</v>
      </c>
      <c r="B63" s="61" t="s">
        <v>62</v>
      </c>
      <c r="C63" s="29">
        <v>7</v>
      </c>
      <c r="D63" s="29">
        <v>7</v>
      </c>
      <c r="E63" s="29">
        <v>7</v>
      </c>
      <c r="F63" s="29">
        <v>7</v>
      </c>
      <c r="G63" s="29"/>
      <c r="H63" s="26">
        <f t="shared" si="31"/>
        <v>7</v>
      </c>
      <c r="I63" s="12">
        <f t="shared" si="32"/>
        <v>7</v>
      </c>
      <c r="J63" s="64">
        <v>4</v>
      </c>
      <c r="K63" s="12">
        <f t="shared" si="33"/>
        <v>56</v>
      </c>
      <c r="L63" s="54"/>
      <c r="M63" s="29">
        <f t="shared" si="34"/>
        <v>7</v>
      </c>
      <c r="N63">
        <f t="shared" si="26"/>
        <v>35</v>
      </c>
      <c r="O63" s="29">
        <f t="shared" si="35"/>
        <v>7</v>
      </c>
      <c r="P63">
        <f t="shared" si="27"/>
        <v>35</v>
      </c>
      <c r="Q63" s="29">
        <f t="shared" si="36"/>
        <v>7</v>
      </c>
      <c r="R63">
        <f t="shared" si="28"/>
        <v>35</v>
      </c>
      <c r="S63" s="29">
        <f t="shared" si="37"/>
        <v>7</v>
      </c>
      <c r="T63">
        <f t="shared" si="29"/>
        <v>35</v>
      </c>
      <c r="U63" s="29">
        <f t="shared" si="38"/>
        <v>0</v>
      </c>
      <c r="V63">
        <f t="shared" si="30"/>
        <v>0</v>
      </c>
      <c r="W63" s="17">
        <v>5</v>
      </c>
    </row>
    <row r="64" spans="1:23" ht="25.5" customHeight="1" thickBot="1">
      <c r="A64" s="16">
        <v>14</v>
      </c>
      <c r="B64" s="61" t="s">
        <v>63</v>
      </c>
      <c r="C64" s="29">
        <v>6</v>
      </c>
      <c r="D64" s="29">
        <v>6</v>
      </c>
      <c r="E64" s="29">
        <v>6</v>
      </c>
      <c r="F64" s="29">
        <v>6</v>
      </c>
      <c r="G64" s="29"/>
      <c r="H64" s="26">
        <f t="shared" si="31"/>
        <v>6</v>
      </c>
      <c r="I64" s="12">
        <f t="shared" si="32"/>
        <v>6</v>
      </c>
      <c r="J64" s="64">
        <v>3</v>
      </c>
      <c r="K64" s="12">
        <f t="shared" si="33"/>
        <v>36</v>
      </c>
      <c r="L64" s="54"/>
      <c r="M64" s="29">
        <f t="shared" si="34"/>
        <v>6</v>
      </c>
      <c r="N64">
        <f t="shared" si="26"/>
        <v>18</v>
      </c>
      <c r="O64" s="29">
        <f t="shared" si="35"/>
        <v>6</v>
      </c>
      <c r="P64">
        <f t="shared" si="27"/>
        <v>18</v>
      </c>
      <c r="Q64" s="29">
        <f t="shared" si="36"/>
        <v>6</v>
      </c>
      <c r="R64">
        <f t="shared" si="28"/>
        <v>18</v>
      </c>
      <c r="S64" s="29">
        <f t="shared" si="37"/>
        <v>6</v>
      </c>
      <c r="T64">
        <f t="shared" si="29"/>
        <v>18</v>
      </c>
      <c r="U64" s="29">
        <f t="shared" si="38"/>
        <v>0</v>
      </c>
      <c r="V64">
        <f t="shared" si="30"/>
        <v>0</v>
      </c>
      <c r="W64" s="17">
        <v>3</v>
      </c>
    </row>
    <row r="65" spans="1:23" ht="25.5" customHeight="1" thickBot="1">
      <c r="A65" s="16">
        <v>15</v>
      </c>
      <c r="B65" s="61" t="s">
        <v>64</v>
      </c>
      <c r="C65" s="29">
        <v>7</v>
      </c>
      <c r="D65" s="29">
        <v>8</v>
      </c>
      <c r="E65" s="29">
        <v>7</v>
      </c>
      <c r="F65" s="29">
        <v>7</v>
      </c>
      <c r="G65" s="29"/>
      <c r="H65" s="26">
        <f t="shared" si="31"/>
        <v>7</v>
      </c>
      <c r="I65" s="12">
        <f t="shared" si="32"/>
        <v>8</v>
      </c>
      <c r="J65" s="64">
        <v>4</v>
      </c>
      <c r="K65" s="12">
        <f t="shared" si="33"/>
        <v>56</v>
      </c>
      <c r="L65" s="54"/>
      <c r="M65" s="29">
        <f t="shared" si="34"/>
        <v>7</v>
      </c>
      <c r="N65">
        <f t="shared" si="26"/>
        <v>28</v>
      </c>
      <c r="O65" s="29">
        <f t="shared" si="35"/>
        <v>8</v>
      </c>
      <c r="P65">
        <f t="shared" si="27"/>
        <v>32</v>
      </c>
      <c r="Q65" s="29">
        <f t="shared" si="36"/>
        <v>7</v>
      </c>
      <c r="R65">
        <f t="shared" si="28"/>
        <v>28</v>
      </c>
      <c r="S65" s="29">
        <f t="shared" si="37"/>
        <v>7</v>
      </c>
      <c r="T65">
        <f t="shared" si="29"/>
        <v>28</v>
      </c>
      <c r="U65" s="29">
        <f t="shared" si="38"/>
        <v>0</v>
      </c>
      <c r="V65">
        <f t="shared" si="30"/>
        <v>0</v>
      </c>
      <c r="W65" s="17">
        <v>4</v>
      </c>
    </row>
    <row r="66" spans="1:23" ht="25.5" customHeight="1" thickBot="1">
      <c r="A66" s="16">
        <v>16</v>
      </c>
      <c r="B66" s="61" t="s">
        <v>65</v>
      </c>
      <c r="C66" s="29">
        <v>7</v>
      </c>
      <c r="D66" s="29">
        <v>8</v>
      </c>
      <c r="E66" s="29">
        <v>7</v>
      </c>
      <c r="F66" s="29">
        <v>7</v>
      </c>
      <c r="G66" s="29"/>
      <c r="H66" s="26">
        <f t="shared" si="31"/>
        <v>7</v>
      </c>
      <c r="I66" s="12">
        <f t="shared" si="32"/>
        <v>8</v>
      </c>
      <c r="J66" s="64">
        <v>1</v>
      </c>
      <c r="K66" s="12">
        <f t="shared" si="33"/>
        <v>14</v>
      </c>
      <c r="L66" s="54"/>
      <c r="M66" s="29">
        <f t="shared" si="34"/>
        <v>7</v>
      </c>
      <c r="N66">
        <f t="shared" si="26"/>
        <v>21</v>
      </c>
      <c r="O66" s="29">
        <f t="shared" si="35"/>
        <v>8</v>
      </c>
      <c r="P66">
        <f t="shared" si="27"/>
        <v>24</v>
      </c>
      <c r="Q66" s="29">
        <f t="shared" si="36"/>
        <v>7</v>
      </c>
      <c r="R66">
        <f t="shared" si="28"/>
        <v>21</v>
      </c>
      <c r="S66" s="29">
        <f t="shared" si="37"/>
        <v>7</v>
      </c>
      <c r="T66">
        <f t="shared" si="29"/>
        <v>21</v>
      </c>
      <c r="U66" s="29">
        <f t="shared" si="38"/>
        <v>0</v>
      </c>
      <c r="V66">
        <f t="shared" si="30"/>
        <v>0</v>
      </c>
      <c r="W66" s="17">
        <v>3</v>
      </c>
    </row>
    <row r="67" spans="1:23" ht="25.5" customHeight="1" thickBot="1">
      <c r="A67" s="16">
        <v>17</v>
      </c>
      <c r="B67" s="62" t="s">
        <v>66</v>
      </c>
      <c r="C67" s="29">
        <v>7</v>
      </c>
      <c r="D67" s="29">
        <v>7</v>
      </c>
      <c r="E67" s="29">
        <v>7</v>
      </c>
      <c r="F67" s="29">
        <v>7</v>
      </c>
      <c r="G67" s="29"/>
      <c r="H67" s="26">
        <f t="shared" si="31"/>
        <v>7</v>
      </c>
      <c r="I67" s="12">
        <f t="shared" si="32"/>
        <v>7</v>
      </c>
      <c r="J67" s="65">
        <v>4</v>
      </c>
      <c r="K67" s="12">
        <f t="shared" si="33"/>
        <v>56</v>
      </c>
      <c r="L67" s="54"/>
      <c r="M67" s="29">
        <f t="shared" si="34"/>
        <v>7</v>
      </c>
      <c r="N67">
        <f t="shared" si="26"/>
        <v>28</v>
      </c>
      <c r="O67" s="29">
        <f t="shared" si="35"/>
        <v>7</v>
      </c>
      <c r="P67">
        <f t="shared" si="27"/>
        <v>28</v>
      </c>
      <c r="Q67" s="29">
        <f t="shared" si="36"/>
        <v>7</v>
      </c>
      <c r="R67">
        <f t="shared" si="28"/>
        <v>28</v>
      </c>
      <c r="S67" s="29">
        <f>F67</f>
        <v>7</v>
      </c>
      <c r="T67">
        <f t="shared" si="29"/>
        <v>28</v>
      </c>
      <c r="U67" s="29">
        <f t="shared" si="38"/>
        <v>0</v>
      </c>
      <c r="V67">
        <f t="shared" si="30"/>
        <v>0</v>
      </c>
      <c r="W67" s="17">
        <v>4</v>
      </c>
    </row>
    <row r="68" spans="1:22" ht="25.5" customHeight="1">
      <c r="A68" s="18"/>
      <c r="B68" s="18"/>
      <c r="C68" s="56">
        <f>N68</f>
        <v>412</v>
      </c>
      <c r="D68" s="57">
        <f>P68</f>
        <v>425</v>
      </c>
      <c r="E68" s="57">
        <f>R68</f>
        <v>408</v>
      </c>
      <c r="F68" s="57">
        <f>T68</f>
        <v>376</v>
      </c>
      <c r="G68" s="57">
        <f>V68</f>
        <v>0</v>
      </c>
      <c r="H68" s="75" t="s">
        <v>8</v>
      </c>
      <c r="I68" s="76"/>
      <c r="J68" s="77"/>
      <c r="K68" s="20">
        <f>SUM(K51:K67)</f>
        <v>815</v>
      </c>
      <c r="L68" s="54">
        <f>K68/2</f>
        <v>407.5</v>
      </c>
      <c r="M68" s="19"/>
      <c r="N68">
        <f>SUM(N51:N67)</f>
        <v>412</v>
      </c>
      <c r="P68">
        <f>SUM(P51:P67)</f>
        <v>425</v>
      </c>
      <c r="R68">
        <f>SUM(R51:R67)</f>
        <v>408</v>
      </c>
      <c r="T68">
        <f>SUM(T51:T67)</f>
        <v>376</v>
      </c>
      <c r="V68">
        <f>SUM(V51:V67)</f>
        <v>0</v>
      </c>
    </row>
    <row r="69" spans="1:23" ht="12.75">
      <c r="A69" s="6"/>
      <c r="B69" s="6"/>
      <c r="C69" s="58">
        <f>N69-1</f>
        <v>0.01104294478527601</v>
      </c>
      <c r="D69" s="59">
        <f>P69-1</f>
        <v>0.042944785276073594</v>
      </c>
      <c r="E69" s="59">
        <f>R69-1</f>
        <v>0.0012269938650306678</v>
      </c>
      <c r="F69" s="59">
        <f>T69-1</f>
        <v>-0.07730061349693251</v>
      </c>
      <c r="G69" s="59">
        <f>V69-1</f>
        <v>-1</v>
      </c>
      <c r="H69" s="6"/>
      <c r="I69" s="6"/>
      <c r="J69" s="6"/>
      <c r="K69" s="6"/>
      <c r="L69" s="54"/>
      <c r="M69" s="5"/>
      <c r="N69" s="55">
        <f>N68/L68</f>
        <v>1.011042944785276</v>
      </c>
      <c r="O69" s="6"/>
      <c r="P69" s="55">
        <f>P68/L68</f>
        <v>1.0429447852760736</v>
      </c>
      <c r="Q69" s="6"/>
      <c r="R69" s="55">
        <f>R68/L68</f>
        <v>1.0012269938650307</v>
      </c>
      <c r="S69" s="6"/>
      <c r="T69" s="55">
        <f>T68/L68</f>
        <v>0.9226993865030675</v>
      </c>
      <c r="U69" s="6"/>
      <c r="V69" s="55">
        <f>V68/L68</f>
        <v>0</v>
      </c>
      <c r="W69" s="6"/>
    </row>
    <row r="70" spans="1:12" ht="15.75">
      <c r="A70" s="74" t="str">
        <f>A24</f>
        <v>Весенний Кубок 2014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67</v>
      </c>
      <c r="L71" s="6"/>
    </row>
    <row r="72" spans="1:12" ht="26.25" thickBot="1">
      <c r="A72" s="7">
        <f>A26</f>
        <v>20</v>
      </c>
      <c r="B72" s="31" t="str">
        <f>B26</f>
        <v>Гах Виктор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23" s="2" customFormat="1" ht="12.75" thickBot="1">
      <c r="A73" s="14" t="s">
        <v>0</v>
      </c>
      <c r="B73" s="21" t="s">
        <v>3</v>
      </c>
      <c r="C73" s="28" t="str">
        <f>'[1]Итоговая таблица'!$C$32</f>
        <v>№1</v>
      </c>
      <c r="D73" s="28" t="str">
        <f>'[1]Итоговая таблица'!$C$33</f>
        <v>№2</v>
      </c>
      <c r="E73" s="28" t="str">
        <f>'[1]Итоговая таблица'!$C$34</f>
        <v>№3</v>
      </c>
      <c r="F73" s="28" t="str">
        <f>'[1]Итоговая таблица'!$C$35</f>
        <v>№4</v>
      </c>
      <c r="G73" s="28" t="str">
        <f>'[1]Итоговая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53"/>
      <c r="M73" s="28" t="str">
        <f>'[1]Итоговая таблица'!$C$32</f>
        <v>№1</v>
      </c>
      <c r="O73" s="28" t="str">
        <f>'[1]Итоговая таблица'!$C$33</f>
        <v>№2</v>
      </c>
      <c r="Q73" s="28" t="str">
        <f>'[1]Итоговая таблица'!$C$34</f>
        <v>№3</v>
      </c>
      <c r="S73" s="28" t="str">
        <f>'[1]Итоговая таблица'!$C$35</f>
        <v>№4</v>
      </c>
      <c r="U73" s="28" t="str">
        <f>'[1]Итоговая таблица'!$C$36</f>
        <v>№5</v>
      </c>
      <c r="W73" s="15" t="s">
        <v>4</v>
      </c>
    </row>
    <row r="74" spans="1:23" ht="25.5" customHeight="1" thickBot="1">
      <c r="A74" s="16">
        <v>1</v>
      </c>
      <c r="B74" s="60" t="s">
        <v>50</v>
      </c>
      <c r="C74" s="29">
        <v>6</v>
      </c>
      <c r="D74" s="29">
        <v>7</v>
      </c>
      <c r="E74" s="29">
        <v>7</v>
      </c>
      <c r="F74" s="29">
        <v>7</v>
      </c>
      <c r="G74" s="29"/>
      <c r="H74" s="26">
        <f>MIN(C74:F74)</f>
        <v>6</v>
      </c>
      <c r="I74" s="12">
        <f>MAX(C74:F74)</f>
        <v>7</v>
      </c>
      <c r="J74" s="63">
        <v>3</v>
      </c>
      <c r="K74" s="12">
        <f>(C74+D74+E74+F74-H74-I74)*J74</f>
        <v>42</v>
      </c>
      <c r="L74" s="54"/>
      <c r="M74" s="29">
        <f>C74</f>
        <v>6</v>
      </c>
      <c r="N74">
        <f aca="true" t="shared" si="39" ref="N74:N90">M74*W74</f>
        <v>18</v>
      </c>
      <c r="O74" s="29">
        <f>D74</f>
        <v>7</v>
      </c>
      <c r="P74">
        <f aca="true" t="shared" si="40" ref="P74:P90">O74*W74</f>
        <v>21</v>
      </c>
      <c r="Q74" s="29">
        <f>E74</f>
        <v>7</v>
      </c>
      <c r="R74">
        <f aca="true" t="shared" si="41" ref="R74:R90">Q74*W74</f>
        <v>21</v>
      </c>
      <c r="S74" s="29">
        <f>F74</f>
        <v>7</v>
      </c>
      <c r="T74">
        <f aca="true" t="shared" si="42" ref="T74:T90">S74*W74</f>
        <v>21</v>
      </c>
      <c r="U74" s="29">
        <f>G74</f>
        <v>0</v>
      </c>
      <c r="V74">
        <f aca="true" t="shared" si="43" ref="V74:V90">U74*W74</f>
        <v>0</v>
      </c>
      <c r="W74" s="17">
        <v>3</v>
      </c>
    </row>
    <row r="75" spans="1:23" ht="25.5" customHeight="1" thickBot="1">
      <c r="A75" s="16">
        <v>2</v>
      </c>
      <c r="B75" s="61" t="s">
        <v>51</v>
      </c>
      <c r="C75" s="29">
        <v>7</v>
      </c>
      <c r="D75" s="29">
        <v>7</v>
      </c>
      <c r="E75" s="29">
        <v>6</v>
      </c>
      <c r="F75" s="29">
        <v>6</v>
      </c>
      <c r="G75" s="29"/>
      <c r="H75" s="26">
        <f aca="true" t="shared" si="44" ref="H75:H90">MIN(C75:F75)</f>
        <v>6</v>
      </c>
      <c r="I75" s="12">
        <f aca="true" t="shared" si="45" ref="I75:I90">MAX(C75:F75)</f>
        <v>7</v>
      </c>
      <c r="J75" s="64">
        <v>3</v>
      </c>
      <c r="K75" s="12">
        <f aca="true" t="shared" si="46" ref="K75:K90">(C75+D75+E75+F75-H75-I75)*J75</f>
        <v>39</v>
      </c>
      <c r="L75" s="54"/>
      <c r="M75" s="29">
        <f aca="true" t="shared" si="47" ref="M75:M90">C75</f>
        <v>7</v>
      </c>
      <c r="N75">
        <f t="shared" si="39"/>
        <v>21</v>
      </c>
      <c r="O75" s="29">
        <f aca="true" t="shared" si="48" ref="O75:O90">D75</f>
        <v>7</v>
      </c>
      <c r="P75">
        <f t="shared" si="40"/>
        <v>21</v>
      </c>
      <c r="Q75" s="29">
        <f aca="true" t="shared" si="49" ref="Q75:Q90">E75</f>
        <v>6</v>
      </c>
      <c r="R75">
        <f t="shared" si="41"/>
        <v>18</v>
      </c>
      <c r="S75" s="29">
        <f aca="true" t="shared" si="50" ref="S75:S89">F75</f>
        <v>6</v>
      </c>
      <c r="T75">
        <f t="shared" si="42"/>
        <v>18</v>
      </c>
      <c r="U75" s="29">
        <f aca="true" t="shared" si="51" ref="U75:U90">G75</f>
        <v>0</v>
      </c>
      <c r="V75">
        <f t="shared" si="43"/>
        <v>0</v>
      </c>
      <c r="W75" s="17">
        <v>3</v>
      </c>
    </row>
    <row r="76" spans="1:23" ht="25.5" customHeight="1" thickBot="1">
      <c r="A76" s="16">
        <v>3</v>
      </c>
      <c r="B76" s="61" t="s">
        <v>52</v>
      </c>
      <c r="C76" s="29">
        <v>6</v>
      </c>
      <c r="D76" s="29">
        <v>7</v>
      </c>
      <c r="E76" s="29">
        <v>6</v>
      </c>
      <c r="F76" s="29">
        <v>6</v>
      </c>
      <c r="G76" s="29"/>
      <c r="H76" s="26">
        <f t="shared" si="44"/>
        <v>6</v>
      </c>
      <c r="I76" s="12">
        <f t="shared" si="45"/>
        <v>7</v>
      </c>
      <c r="J76" s="64">
        <v>5</v>
      </c>
      <c r="K76" s="12">
        <f t="shared" si="46"/>
        <v>60</v>
      </c>
      <c r="L76" s="54"/>
      <c r="M76" s="29">
        <f t="shared" si="47"/>
        <v>6</v>
      </c>
      <c r="N76">
        <f t="shared" si="39"/>
        <v>24</v>
      </c>
      <c r="O76" s="29">
        <f t="shared" si="48"/>
        <v>7</v>
      </c>
      <c r="P76">
        <f t="shared" si="40"/>
        <v>28</v>
      </c>
      <c r="Q76" s="29">
        <f t="shared" si="49"/>
        <v>6</v>
      </c>
      <c r="R76">
        <f t="shared" si="41"/>
        <v>24</v>
      </c>
      <c r="S76" s="29">
        <f t="shared" si="50"/>
        <v>6</v>
      </c>
      <c r="T76">
        <f t="shared" si="42"/>
        <v>24</v>
      </c>
      <c r="U76" s="29">
        <f t="shared" si="51"/>
        <v>0</v>
      </c>
      <c r="V76">
        <f t="shared" si="43"/>
        <v>0</v>
      </c>
      <c r="W76" s="17">
        <v>4</v>
      </c>
    </row>
    <row r="77" spans="1:23" ht="25.5" customHeight="1" thickBot="1">
      <c r="A77" s="16">
        <v>4</v>
      </c>
      <c r="B77" s="61" t="s">
        <v>53</v>
      </c>
      <c r="C77" s="29">
        <v>6</v>
      </c>
      <c r="D77" s="29">
        <v>7</v>
      </c>
      <c r="E77" s="29">
        <v>7</v>
      </c>
      <c r="F77" s="29">
        <v>6</v>
      </c>
      <c r="G77" s="29"/>
      <c r="H77" s="26">
        <f t="shared" si="44"/>
        <v>6</v>
      </c>
      <c r="I77" s="12">
        <f t="shared" si="45"/>
        <v>7</v>
      </c>
      <c r="J77" s="64">
        <v>2</v>
      </c>
      <c r="K77" s="12">
        <f t="shared" si="46"/>
        <v>26</v>
      </c>
      <c r="L77" s="54"/>
      <c r="M77" s="29">
        <f t="shared" si="47"/>
        <v>6</v>
      </c>
      <c r="N77">
        <f t="shared" si="39"/>
        <v>18</v>
      </c>
      <c r="O77" s="29">
        <f t="shared" si="48"/>
        <v>7</v>
      </c>
      <c r="P77">
        <f t="shared" si="40"/>
        <v>21</v>
      </c>
      <c r="Q77" s="29">
        <f t="shared" si="49"/>
        <v>7</v>
      </c>
      <c r="R77">
        <f t="shared" si="41"/>
        <v>21</v>
      </c>
      <c r="S77" s="29">
        <f t="shared" si="50"/>
        <v>6</v>
      </c>
      <c r="T77">
        <f t="shared" si="42"/>
        <v>18</v>
      </c>
      <c r="U77" s="29">
        <f t="shared" si="51"/>
        <v>0</v>
      </c>
      <c r="V77">
        <f t="shared" si="43"/>
        <v>0</v>
      </c>
      <c r="W77" s="17">
        <v>3</v>
      </c>
    </row>
    <row r="78" spans="1:23" ht="25.5" customHeight="1" thickBot="1">
      <c r="A78" s="16">
        <v>5</v>
      </c>
      <c r="B78" s="61" t="s">
        <v>54</v>
      </c>
      <c r="C78" s="29">
        <v>5</v>
      </c>
      <c r="D78" s="29">
        <v>5</v>
      </c>
      <c r="E78" s="29">
        <v>6</v>
      </c>
      <c r="F78" s="29">
        <v>4</v>
      </c>
      <c r="G78" s="29"/>
      <c r="H78" s="26">
        <f t="shared" si="44"/>
        <v>4</v>
      </c>
      <c r="I78" s="12">
        <f t="shared" si="45"/>
        <v>6</v>
      </c>
      <c r="J78" s="64">
        <v>5</v>
      </c>
      <c r="K78" s="12">
        <f t="shared" si="46"/>
        <v>50</v>
      </c>
      <c r="L78" s="54"/>
      <c r="M78" s="29">
        <f t="shared" si="47"/>
        <v>5</v>
      </c>
      <c r="N78">
        <f t="shared" si="39"/>
        <v>20</v>
      </c>
      <c r="O78" s="29">
        <f t="shared" si="48"/>
        <v>5</v>
      </c>
      <c r="P78">
        <f t="shared" si="40"/>
        <v>20</v>
      </c>
      <c r="Q78" s="29">
        <f t="shared" si="49"/>
        <v>6</v>
      </c>
      <c r="R78">
        <f t="shared" si="41"/>
        <v>24</v>
      </c>
      <c r="S78" s="29">
        <f t="shared" si="50"/>
        <v>4</v>
      </c>
      <c r="T78">
        <f t="shared" si="42"/>
        <v>16</v>
      </c>
      <c r="U78" s="29">
        <f t="shared" si="51"/>
        <v>0</v>
      </c>
      <c r="V78">
        <f t="shared" si="43"/>
        <v>0</v>
      </c>
      <c r="W78" s="17">
        <v>4</v>
      </c>
    </row>
    <row r="79" spans="1:23" ht="25.5" customHeight="1" thickBot="1">
      <c r="A79" s="16">
        <v>6</v>
      </c>
      <c r="B79" s="61" t="s">
        <v>55</v>
      </c>
      <c r="C79" s="29">
        <v>7</v>
      </c>
      <c r="D79" s="29">
        <v>7</v>
      </c>
      <c r="E79" s="29">
        <v>7</v>
      </c>
      <c r="F79" s="29">
        <v>7</v>
      </c>
      <c r="G79" s="29"/>
      <c r="H79" s="26">
        <f t="shared" si="44"/>
        <v>7</v>
      </c>
      <c r="I79" s="12">
        <f t="shared" si="45"/>
        <v>7</v>
      </c>
      <c r="J79" s="64">
        <v>2</v>
      </c>
      <c r="K79" s="12">
        <f t="shared" si="46"/>
        <v>28</v>
      </c>
      <c r="L79" s="54"/>
      <c r="M79" s="29">
        <f t="shared" si="47"/>
        <v>7</v>
      </c>
      <c r="N79">
        <f t="shared" si="39"/>
        <v>14</v>
      </c>
      <c r="O79" s="29">
        <f t="shared" si="48"/>
        <v>7</v>
      </c>
      <c r="P79">
        <f t="shared" si="40"/>
        <v>14</v>
      </c>
      <c r="Q79" s="29">
        <f t="shared" si="49"/>
        <v>7</v>
      </c>
      <c r="R79">
        <f t="shared" si="41"/>
        <v>14</v>
      </c>
      <c r="S79" s="29">
        <f t="shared" si="50"/>
        <v>7</v>
      </c>
      <c r="T79">
        <f t="shared" si="42"/>
        <v>14</v>
      </c>
      <c r="U79" s="29">
        <f t="shared" si="51"/>
        <v>0</v>
      </c>
      <c r="V79">
        <f t="shared" si="43"/>
        <v>0</v>
      </c>
      <c r="W79" s="17">
        <v>2</v>
      </c>
    </row>
    <row r="80" spans="1:23" ht="25.5" customHeight="1" thickBot="1">
      <c r="A80" s="16">
        <v>7</v>
      </c>
      <c r="B80" s="61" t="s">
        <v>56</v>
      </c>
      <c r="C80" s="29">
        <v>6</v>
      </c>
      <c r="D80" s="29">
        <v>5</v>
      </c>
      <c r="E80" s="29">
        <v>6</v>
      </c>
      <c r="F80" s="29">
        <v>4</v>
      </c>
      <c r="G80" s="29"/>
      <c r="H80" s="26">
        <f t="shared" si="44"/>
        <v>4</v>
      </c>
      <c r="I80" s="12">
        <f t="shared" si="45"/>
        <v>6</v>
      </c>
      <c r="J80" s="64">
        <v>5</v>
      </c>
      <c r="K80" s="12">
        <f t="shared" si="46"/>
        <v>55</v>
      </c>
      <c r="L80" s="54"/>
      <c r="M80" s="29">
        <f t="shared" si="47"/>
        <v>6</v>
      </c>
      <c r="N80">
        <f t="shared" si="39"/>
        <v>30</v>
      </c>
      <c r="O80" s="29">
        <f t="shared" si="48"/>
        <v>5</v>
      </c>
      <c r="P80">
        <f t="shared" si="40"/>
        <v>25</v>
      </c>
      <c r="Q80" s="29">
        <f t="shared" si="49"/>
        <v>6</v>
      </c>
      <c r="R80">
        <f t="shared" si="41"/>
        <v>30</v>
      </c>
      <c r="S80" s="29">
        <f t="shared" si="50"/>
        <v>4</v>
      </c>
      <c r="T80">
        <f t="shared" si="42"/>
        <v>20</v>
      </c>
      <c r="U80" s="29">
        <f t="shared" si="51"/>
        <v>0</v>
      </c>
      <c r="V80">
        <f t="shared" si="43"/>
        <v>0</v>
      </c>
      <c r="W80" s="17">
        <v>5</v>
      </c>
    </row>
    <row r="81" spans="1:23" ht="25.5" customHeight="1" thickBot="1">
      <c r="A81" s="16">
        <v>8</v>
      </c>
      <c r="B81" s="61" t="s">
        <v>57</v>
      </c>
      <c r="C81" s="29">
        <v>7</v>
      </c>
      <c r="D81" s="29">
        <v>6</v>
      </c>
      <c r="E81" s="29">
        <v>6</v>
      </c>
      <c r="F81" s="29">
        <v>6</v>
      </c>
      <c r="G81" s="29"/>
      <c r="H81" s="26">
        <f t="shared" si="44"/>
        <v>6</v>
      </c>
      <c r="I81" s="12">
        <f t="shared" si="45"/>
        <v>7</v>
      </c>
      <c r="J81" s="64">
        <v>4</v>
      </c>
      <c r="K81" s="12">
        <f t="shared" si="46"/>
        <v>48</v>
      </c>
      <c r="L81" s="54"/>
      <c r="M81" s="29">
        <f t="shared" si="47"/>
        <v>7</v>
      </c>
      <c r="N81">
        <f t="shared" si="39"/>
        <v>28</v>
      </c>
      <c r="O81" s="29">
        <f t="shared" si="48"/>
        <v>6</v>
      </c>
      <c r="P81">
        <f t="shared" si="40"/>
        <v>24</v>
      </c>
      <c r="Q81" s="29">
        <f t="shared" si="49"/>
        <v>6</v>
      </c>
      <c r="R81">
        <f t="shared" si="41"/>
        <v>24</v>
      </c>
      <c r="S81" s="29">
        <f t="shared" si="50"/>
        <v>6</v>
      </c>
      <c r="T81">
        <f t="shared" si="42"/>
        <v>24</v>
      </c>
      <c r="U81" s="29">
        <f t="shared" si="51"/>
        <v>0</v>
      </c>
      <c r="V81">
        <f t="shared" si="43"/>
        <v>0</v>
      </c>
      <c r="W81" s="17">
        <v>4</v>
      </c>
    </row>
    <row r="82" spans="1:23" ht="25.5" customHeight="1" thickBot="1">
      <c r="A82" s="16">
        <v>9</v>
      </c>
      <c r="B82" s="61" t="s">
        <v>58</v>
      </c>
      <c r="C82" s="29">
        <v>0</v>
      </c>
      <c r="D82" s="29">
        <v>0</v>
      </c>
      <c r="E82" s="29">
        <v>0</v>
      </c>
      <c r="F82" s="29">
        <v>0</v>
      </c>
      <c r="G82" s="29"/>
      <c r="H82" s="26">
        <f t="shared" si="44"/>
        <v>0</v>
      </c>
      <c r="I82" s="12">
        <f t="shared" si="45"/>
        <v>0</v>
      </c>
      <c r="J82" s="64">
        <v>4</v>
      </c>
      <c r="K82" s="12">
        <f t="shared" si="46"/>
        <v>0</v>
      </c>
      <c r="L82" s="54"/>
      <c r="M82" s="29">
        <f t="shared" si="47"/>
        <v>0</v>
      </c>
      <c r="N82">
        <f t="shared" si="39"/>
        <v>0</v>
      </c>
      <c r="O82" s="29">
        <f t="shared" si="48"/>
        <v>0</v>
      </c>
      <c r="P82">
        <f t="shared" si="40"/>
        <v>0</v>
      </c>
      <c r="Q82" s="29">
        <f t="shared" si="49"/>
        <v>0</v>
      </c>
      <c r="R82">
        <f t="shared" si="41"/>
        <v>0</v>
      </c>
      <c r="S82" s="29">
        <f t="shared" si="50"/>
        <v>0</v>
      </c>
      <c r="T82">
        <f t="shared" si="42"/>
        <v>0</v>
      </c>
      <c r="U82" s="29">
        <f t="shared" si="51"/>
        <v>0</v>
      </c>
      <c r="V82">
        <f t="shared" si="43"/>
        <v>0</v>
      </c>
      <c r="W82" s="17">
        <v>4</v>
      </c>
    </row>
    <row r="83" spans="1:23" ht="25.5" customHeight="1" thickBot="1">
      <c r="A83" s="16">
        <v>10</v>
      </c>
      <c r="B83" s="61" t="s">
        <v>59</v>
      </c>
      <c r="C83" s="29">
        <v>6</v>
      </c>
      <c r="D83" s="29">
        <v>6</v>
      </c>
      <c r="E83" s="29">
        <v>6</v>
      </c>
      <c r="F83" s="29">
        <v>6</v>
      </c>
      <c r="G83" s="29"/>
      <c r="H83" s="26">
        <f t="shared" si="44"/>
        <v>6</v>
      </c>
      <c r="I83" s="12">
        <f t="shared" si="45"/>
        <v>6</v>
      </c>
      <c r="J83" s="64">
        <v>4</v>
      </c>
      <c r="K83" s="12">
        <f t="shared" si="46"/>
        <v>48</v>
      </c>
      <c r="L83" s="54"/>
      <c r="M83" s="29">
        <f t="shared" si="47"/>
        <v>6</v>
      </c>
      <c r="N83">
        <f t="shared" si="39"/>
        <v>18</v>
      </c>
      <c r="O83" s="29">
        <f t="shared" si="48"/>
        <v>6</v>
      </c>
      <c r="P83">
        <f t="shared" si="40"/>
        <v>18</v>
      </c>
      <c r="Q83" s="29">
        <f t="shared" si="49"/>
        <v>6</v>
      </c>
      <c r="R83">
        <f t="shared" si="41"/>
        <v>18</v>
      </c>
      <c r="S83" s="29">
        <f t="shared" si="50"/>
        <v>6</v>
      </c>
      <c r="T83">
        <f t="shared" si="42"/>
        <v>18</v>
      </c>
      <c r="U83" s="29">
        <f t="shared" si="51"/>
        <v>0</v>
      </c>
      <c r="V83">
        <f t="shared" si="43"/>
        <v>0</v>
      </c>
      <c r="W83" s="17">
        <v>3</v>
      </c>
    </row>
    <row r="84" spans="1:23" ht="25.5" customHeight="1" thickBot="1">
      <c r="A84" s="16">
        <v>11</v>
      </c>
      <c r="B84" s="61" t="s">
        <v>60</v>
      </c>
      <c r="C84" s="29">
        <v>7</v>
      </c>
      <c r="D84" s="29">
        <v>7</v>
      </c>
      <c r="E84" s="29">
        <v>6</v>
      </c>
      <c r="F84" s="29">
        <v>7</v>
      </c>
      <c r="G84" s="29"/>
      <c r="H84" s="26">
        <f t="shared" si="44"/>
        <v>6</v>
      </c>
      <c r="I84" s="12">
        <f t="shared" si="45"/>
        <v>7</v>
      </c>
      <c r="J84" s="64">
        <v>4</v>
      </c>
      <c r="K84" s="12">
        <f t="shared" si="46"/>
        <v>56</v>
      </c>
      <c r="L84" s="54"/>
      <c r="M84" s="29">
        <f t="shared" si="47"/>
        <v>7</v>
      </c>
      <c r="N84">
        <f t="shared" si="39"/>
        <v>35</v>
      </c>
      <c r="O84" s="29">
        <f t="shared" si="48"/>
        <v>7</v>
      </c>
      <c r="P84">
        <f t="shared" si="40"/>
        <v>35</v>
      </c>
      <c r="Q84" s="29">
        <f t="shared" si="49"/>
        <v>6</v>
      </c>
      <c r="R84">
        <f t="shared" si="41"/>
        <v>30</v>
      </c>
      <c r="S84" s="29">
        <f t="shared" si="50"/>
        <v>7</v>
      </c>
      <c r="T84">
        <f t="shared" si="42"/>
        <v>35</v>
      </c>
      <c r="U84" s="29">
        <f t="shared" si="51"/>
        <v>0</v>
      </c>
      <c r="V84">
        <f t="shared" si="43"/>
        <v>0</v>
      </c>
      <c r="W84" s="17">
        <v>5</v>
      </c>
    </row>
    <row r="85" spans="1:23" ht="25.5" customHeight="1" thickBot="1">
      <c r="A85" s="16">
        <v>12</v>
      </c>
      <c r="B85" s="61" t="s">
        <v>61</v>
      </c>
      <c r="C85" s="29">
        <v>6</v>
      </c>
      <c r="D85" s="29">
        <v>6</v>
      </c>
      <c r="E85" s="29">
        <v>7</v>
      </c>
      <c r="F85" s="29">
        <v>6</v>
      </c>
      <c r="G85" s="29"/>
      <c r="H85" s="26">
        <f t="shared" si="44"/>
        <v>6</v>
      </c>
      <c r="I85" s="12">
        <f t="shared" si="45"/>
        <v>7</v>
      </c>
      <c r="J85" s="64">
        <v>3</v>
      </c>
      <c r="K85" s="12">
        <f t="shared" si="46"/>
        <v>36</v>
      </c>
      <c r="L85" s="54"/>
      <c r="M85" s="29">
        <f t="shared" si="47"/>
        <v>6</v>
      </c>
      <c r="N85">
        <f t="shared" si="39"/>
        <v>6</v>
      </c>
      <c r="O85" s="29">
        <f t="shared" si="48"/>
        <v>6</v>
      </c>
      <c r="P85">
        <f t="shared" si="40"/>
        <v>6</v>
      </c>
      <c r="Q85" s="29">
        <f t="shared" si="49"/>
        <v>7</v>
      </c>
      <c r="R85">
        <f t="shared" si="41"/>
        <v>7</v>
      </c>
      <c r="S85" s="29">
        <f t="shared" si="50"/>
        <v>6</v>
      </c>
      <c r="T85">
        <f t="shared" si="42"/>
        <v>6</v>
      </c>
      <c r="U85" s="29">
        <f t="shared" si="51"/>
        <v>0</v>
      </c>
      <c r="V85">
        <f t="shared" si="43"/>
        <v>0</v>
      </c>
      <c r="W85" s="17">
        <v>1</v>
      </c>
    </row>
    <row r="86" spans="1:23" ht="25.5" customHeight="1" thickBot="1">
      <c r="A86" s="16">
        <v>13</v>
      </c>
      <c r="B86" s="61" t="s">
        <v>62</v>
      </c>
      <c r="C86" s="29">
        <v>6</v>
      </c>
      <c r="D86" s="29">
        <v>6</v>
      </c>
      <c r="E86" s="29">
        <v>7</v>
      </c>
      <c r="F86" s="29">
        <v>6</v>
      </c>
      <c r="G86" s="29"/>
      <c r="H86" s="26">
        <f t="shared" si="44"/>
        <v>6</v>
      </c>
      <c r="I86" s="12">
        <f t="shared" si="45"/>
        <v>7</v>
      </c>
      <c r="J86" s="64">
        <v>4</v>
      </c>
      <c r="K86" s="12">
        <f t="shared" si="46"/>
        <v>48</v>
      </c>
      <c r="L86" s="54"/>
      <c r="M86" s="29">
        <f t="shared" si="47"/>
        <v>6</v>
      </c>
      <c r="N86">
        <f t="shared" si="39"/>
        <v>30</v>
      </c>
      <c r="O86" s="29">
        <f t="shared" si="48"/>
        <v>6</v>
      </c>
      <c r="P86">
        <f t="shared" si="40"/>
        <v>30</v>
      </c>
      <c r="Q86" s="29">
        <f t="shared" si="49"/>
        <v>7</v>
      </c>
      <c r="R86">
        <f t="shared" si="41"/>
        <v>35</v>
      </c>
      <c r="S86" s="29">
        <f t="shared" si="50"/>
        <v>6</v>
      </c>
      <c r="T86">
        <f t="shared" si="42"/>
        <v>30</v>
      </c>
      <c r="U86" s="29">
        <f t="shared" si="51"/>
        <v>0</v>
      </c>
      <c r="V86">
        <f t="shared" si="43"/>
        <v>0</v>
      </c>
      <c r="W86" s="17">
        <v>5</v>
      </c>
    </row>
    <row r="87" spans="1:23" ht="25.5" customHeight="1" thickBot="1">
      <c r="A87" s="16">
        <v>14</v>
      </c>
      <c r="B87" s="61" t="s">
        <v>63</v>
      </c>
      <c r="C87" s="29">
        <v>4</v>
      </c>
      <c r="D87" s="29">
        <v>4</v>
      </c>
      <c r="E87" s="29">
        <v>5</v>
      </c>
      <c r="F87" s="29">
        <v>5</v>
      </c>
      <c r="G87" s="29"/>
      <c r="H87" s="26">
        <f t="shared" si="44"/>
        <v>4</v>
      </c>
      <c r="I87" s="12">
        <f t="shared" si="45"/>
        <v>5</v>
      </c>
      <c r="J87" s="64">
        <v>3</v>
      </c>
      <c r="K87" s="12">
        <f t="shared" si="46"/>
        <v>27</v>
      </c>
      <c r="L87" s="54"/>
      <c r="M87" s="29">
        <f t="shared" si="47"/>
        <v>4</v>
      </c>
      <c r="N87">
        <f t="shared" si="39"/>
        <v>12</v>
      </c>
      <c r="O87" s="29">
        <f t="shared" si="48"/>
        <v>4</v>
      </c>
      <c r="P87">
        <f t="shared" si="40"/>
        <v>12</v>
      </c>
      <c r="Q87" s="29">
        <f t="shared" si="49"/>
        <v>5</v>
      </c>
      <c r="R87">
        <f t="shared" si="41"/>
        <v>15</v>
      </c>
      <c r="S87" s="29">
        <f t="shared" si="50"/>
        <v>5</v>
      </c>
      <c r="T87">
        <f t="shared" si="42"/>
        <v>15</v>
      </c>
      <c r="U87" s="29">
        <f t="shared" si="51"/>
        <v>0</v>
      </c>
      <c r="V87">
        <f t="shared" si="43"/>
        <v>0</v>
      </c>
      <c r="W87" s="17">
        <v>3</v>
      </c>
    </row>
    <row r="88" spans="1:23" ht="25.5" customHeight="1" thickBot="1">
      <c r="A88" s="16">
        <v>15</v>
      </c>
      <c r="B88" s="61" t="s">
        <v>64</v>
      </c>
      <c r="C88" s="29">
        <v>6</v>
      </c>
      <c r="D88" s="29">
        <v>6</v>
      </c>
      <c r="E88" s="29">
        <v>7</v>
      </c>
      <c r="F88" s="29">
        <v>7</v>
      </c>
      <c r="G88" s="29"/>
      <c r="H88" s="26">
        <f t="shared" si="44"/>
        <v>6</v>
      </c>
      <c r="I88" s="12">
        <f t="shared" si="45"/>
        <v>7</v>
      </c>
      <c r="J88" s="64">
        <v>4</v>
      </c>
      <c r="K88" s="12">
        <f t="shared" si="46"/>
        <v>52</v>
      </c>
      <c r="L88" s="54"/>
      <c r="M88" s="29">
        <f t="shared" si="47"/>
        <v>6</v>
      </c>
      <c r="N88">
        <f t="shared" si="39"/>
        <v>24</v>
      </c>
      <c r="O88" s="29">
        <f t="shared" si="48"/>
        <v>6</v>
      </c>
      <c r="P88">
        <f t="shared" si="40"/>
        <v>24</v>
      </c>
      <c r="Q88" s="29">
        <f t="shared" si="49"/>
        <v>7</v>
      </c>
      <c r="R88">
        <f t="shared" si="41"/>
        <v>28</v>
      </c>
      <c r="S88" s="29">
        <f t="shared" si="50"/>
        <v>7</v>
      </c>
      <c r="T88">
        <f t="shared" si="42"/>
        <v>28</v>
      </c>
      <c r="U88" s="29">
        <f t="shared" si="51"/>
        <v>0</v>
      </c>
      <c r="V88">
        <f t="shared" si="43"/>
        <v>0</v>
      </c>
      <c r="W88" s="17">
        <v>4</v>
      </c>
    </row>
    <row r="89" spans="1:23" ht="25.5" customHeight="1" thickBot="1">
      <c r="A89" s="16">
        <v>16</v>
      </c>
      <c r="B89" s="61" t="s">
        <v>65</v>
      </c>
      <c r="C89" s="29">
        <v>7</v>
      </c>
      <c r="D89" s="29">
        <v>6</v>
      </c>
      <c r="E89" s="29">
        <v>7</v>
      </c>
      <c r="F89" s="29">
        <v>7</v>
      </c>
      <c r="G89" s="29"/>
      <c r="H89" s="26">
        <f t="shared" si="44"/>
        <v>6</v>
      </c>
      <c r="I89" s="12">
        <f t="shared" si="45"/>
        <v>7</v>
      </c>
      <c r="J89" s="64">
        <v>1</v>
      </c>
      <c r="K89" s="12">
        <f t="shared" si="46"/>
        <v>14</v>
      </c>
      <c r="L89" s="54"/>
      <c r="M89" s="29">
        <f t="shared" si="47"/>
        <v>7</v>
      </c>
      <c r="N89">
        <f t="shared" si="39"/>
        <v>21</v>
      </c>
      <c r="O89" s="29">
        <f t="shared" si="48"/>
        <v>6</v>
      </c>
      <c r="P89">
        <f t="shared" si="40"/>
        <v>18</v>
      </c>
      <c r="Q89" s="29">
        <f t="shared" si="49"/>
        <v>7</v>
      </c>
      <c r="R89">
        <f t="shared" si="41"/>
        <v>21</v>
      </c>
      <c r="S89" s="29">
        <f t="shared" si="50"/>
        <v>7</v>
      </c>
      <c r="T89">
        <f t="shared" si="42"/>
        <v>21</v>
      </c>
      <c r="U89" s="29">
        <f t="shared" si="51"/>
        <v>0</v>
      </c>
      <c r="V89">
        <f t="shared" si="43"/>
        <v>0</v>
      </c>
      <c r="W89" s="17">
        <v>3</v>
      </c>
    </row>
    <row r="90" spans="1:23" ht="25.5" customHeight="1" thickBot="1">
      <c r="A90" s="16">
        <v>17</v>
      </c>
      <c r="B90" s="62" t="s">
        <v>66</v>
      </c>
      <c r="C90" s="29">
        <v>7</v>
      </c>
      <c r="D90" s="29">
        <v>7</v>
      </c>
      <c r="E90" s="29">
        <v>6</v>
      </c>
      <c r="F90" s="29">
        <v>6</v>
      </c>
      <c r="G90" s="29"/>
      <c r="H90" s="26">
        <f t="shared" si="44"/>
        <v>6</v>
      </c>
      <c r="I90" s="12">
        <f t="shared" si="45"/>
        <v>7</v>
      </c>
      <c r="J90" s="65">
        <v>4</v>
      </c>
      <c r="K90" s="12">
        <f t="shared" si="46"/>
        <v>52</v>
      </c>
      <c r="L90" s="54"/>
      <c r="M90" s="29">
        <f t="shared" si="47"/>
        <v>7</v>
      </c>
      <c r="N90">
        <f t="shared" si="39"/>
        <v>28</v>
      </c>
      <c r="O90" s="29">
        <f t="shared" si="48"/>
        <v>7</v>
      </c>
      <c r="P90">
        <f t="shared" si="40"/>
        <v>28</v>
      </c>
      <c r="Q90" s="29">
        <f t="shared" si="49"/>
        <v>6</v>
      </c>
      <c r="R90">
        <f t="shared" si="41"/>
        <v>24</v>
      </c>
      <c r="S90" s="29">
        <f>F90</f>
        <v>6</v>
      </c>
      <c r="T90">
        <f t="shared" si="42"/>
        <v>24</v>
      </c>
      <c r="U90" s="29">
        <f t="shared" si="51"/>
        <v>0</v>
      </c>
      <c r="V90">
        <f t="shared" si="43"/>
        <v>0</v>
      </c>
      <c r="W90" s="17">
        <v>4</v>
      </c>
    </row>
    <row r="91" spans="1:22" ht="25.5" customHeight="1">
      <c r="A91" s="18"/>
      <c r="B91" s="18"/>
      <c r="C91" s="56">
        <f>N91</f>
        <v>347</v>
      </c>
      <c r="D91" s="57">
        <f>P91</f>
        <v>345</v>
      </c>
      <c r="E91" s="57">
        <f>R91</f>
        <v>354</v>
      </c>
      <c r="F91" s="57">
        <f>T91</f>
        <v>332</v>
      </c>
      <c r="G91" s="57">
        <f>V91</f>
        <v>0</v>
      </c>
      <c r="H91" s="75" t="s">
        <v>8</v>
      </c>
      <c r="I91" s="76"/>
      <c r="J91" s="77"/>
      <c r="K91" s="20">
        <f>SUM(K74:K90)</f>
        <v>681</v>
      </c>
      <c r="L91" s="54">
        <f>K91/2</f>
        <v>340.5</v>
      </c>
      <c r="M91" s="19"/>
      <c r="N91">
        <f>SUM(N74:N90)</f>
        <v>347</v>
      </c>
      <c r="P91">
        <f>SUM(P74:P90)</f>
        <v>345</v>
      </c>
      <c r="R91">
        <f>SUM(R74:R90)</f>
        <v>354</v>
      </c>
      <c r="T91">
        <f>SUM(T74:T90)</f>
        <v>332</v>
      </c>
      <c r="V91">
        <f>SUM(V74:V90)</f>
        <v>0</v>
      </c>
    </row>
    <row r="92" spans="1:23" ht="12.75">
      <c r="A92" s="6"/>
      <c r="B92" s="6"/>
      <c r="C92" s="58">
        <f>N92-1</f>
        <v>0.019089574155653377</v>
      </c>
      <c r="D92" s="59">
        <f>P92-1</f>
        <v>0.013215859030837107</v>
      </c>
      <c r="E92" s="59">
        <f>R92-1</f>
        <v>0.0396475770925111</v>
      </c>
      <c r="F92" s="59">
        <f>T92-1</f>
        <v>-0.02496328928046987</v>
      </c>
      <c r="G92" s="59">
        <f>V92-1</f>
        <v>-1</v>
      </c>
      <c r="H92" s="6"/>
      <c r="I92" s="6"/>
      <c r="J92" s="6"/>
      <c r="K92" s="6"/>
      <c r="L92" s="54"/>
      <c r="M92" s="5"/>
      <c r="N92" s="55">
        <f>N91/L91</f>
        <v>1.0190895741556534</v>
      </c>
      <c r="O92" s="6"/>
      <c r="P92" s="55">
        <f>P91/L91</f>
        <v>1.013215859030837</v>
      </c>
      <c r="Q92" s="6"/>
      <c r="R92" s="55">
        <f>R91/L91</f>
        <v>1.039647577092511</v>
      </c>
      <c r="S92" s="6"/>
      <c r="T92" s="55">
        <f>T91/L91</f>
        <v>0.9750367107195301</v>
      </c>
      <c r="U92" s="6"/>
      <c r="V92" s="55">
        <f>V91/L91</f>
        <v>0</v>
      </c>
      <c r="W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26"/>
  <sheetViews>
    <sheetView zoomScalePageLayoutView="0" workbookViewId="0" topLeftCell="A70">
      <selection activeCell="B98" sqref="B98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6" width="5.75390625" style="0" customWidth="1"/>
    <col min="7" max="7" width="5.75390625" style="0" hidden="1" customWidth="1"/>
    <col min="8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74" t="str">
        <f>'Итоговая таблица'!A1</f>
        <v>Весенний Кубок 2014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26</v>
      </c>
      <c r="L2" s="6"/>
    </row>
    <row r="3" spans="1:12" ht="26.25" thickBot="1">
      <c r="A3" s="7">
        <f>'Итоговая таблица'!A12</f>
        <v>6</v>
      </c>
      <c r="B3" s="38">
        <f>'Итоговая таблица'!B12</f>
        <v>0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23" s="2" customFormat="1" ht="12.75" thickBot="1">
      <c r="A4" s="14" t="s">
        <v>0</v>
      </c>
      <c r="B4" s="21" t="s">
        <v>3</v>
      </c>
      <c r="C4" s="28" t="str">
        <f>'[1]Итоговая таблица'!$C$32</f>
        <v>№1</v>
      </c>
      <c r="D4" s="28" t="str">
        <f>'[1]Итоговая таблица'!$C$33</f>
        <v>№2</v>
      </c>
      <c r="E4" s="28" t="str">
        <f>'[1]Итоговая таблица'!$C$34</f>
        <v>№3</v>
      </c>
      <c r="F4" s="28" t="str">
        <f>'[1]Итоговая таблица'!$C$35</f>
        <v>№4</v>
      </c>
      <c r="G4" s="28" t="str">
        <f>'[1]Итоговая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53"/>
      <c r="M4" s="28" t="str">
        <f>'[1]Итоговая таблица'!$C$32</f>
        <v>№1</v>
      </c>
      <c r="O4" s="28" t="str">
        <f>'[1]Итоговая таблица'!$C$33</f>
        <v>№2</v>
      </c>
      <c r="Q4" s="28" t="str">
        <f>'[1]Итоговая таблица'!$C$34</f>
        <v>№3</v>
      </c>
      <c r="S4" s="28" t="str">
        <f>'[1]Итоговая таблица'!$C$35</f>
        <v>№4</v>
      </c>
      <c r="U4" s="28" t="str">
        <f>'[1]Итоговая таблица'!$C$36</f>
        <v>№5</v>
      </c>
      <c r="W4" s="15" t="s">
        <v>4</v>
      </c>
    </row>
    <row r="5" spans="1:23" ht="25.5" customHeight="1" thickBot="1">
      <c r="A5" s="16">
        <v>1</v>
      </c>
      <c r="B5" s="22" t="s">
        <v>27</v>
      </c>
      <c r="C5" s="29"/>
      <c r="D5" s="29"/>
      <c r="E5" s="29"/>
      <c r="F5" s="29"/>
      <c r="G5" s="29"/>
      <c r="H5" s="26">
        <f>MIN(C5:F5)</f>
        <v>0</v>
      </c>
      <c r="I5" s="12">
        <f>MAX(C5:F5)</f>
        <v>0</v>
      </c>
      <c r="J5" s="17">
        <v>3</v>
      </c>
      <c r="K5" s="12">
        <f>(C5+D5+E5+F5-H5-I5)*J5</f>
        <v>0</v>
      </c>
      <c r="L5" s="54"/>
      <c r="M5" s="29">
        <f>C5</f>
        <v>0</v>
      </c>
      <c r="N5">
        <f aca="true" t="shared" si="0" ref="N5:N21">M5*W5</f>
        <v>0</v>
      </c>
      <c r="O5" s="29">
        <f>D5</f>
        <v>0</v>
      </c>
      <c r="P5">
        <f aca="true" t="shared" si="1" ref="P5:P21">O5*W5</f>
        <v>0</v>
      </c>
      <c r="Q5" s="29">
        <f>E5</f>
        <v>0</v>
      </c>
      <c r="R5">
        <f aca="true" t="shared" si="2" ref="R5:R21">Q5*W5</f>
        <v>0</v>
      </c>
      <c r="S5" s="29">
        <f>F5</f>
        <v>0</v>
      </c>
      <c r="T5">
        <f aca="true" t="shared" si="3" ref="T5:T21">S5*W5</f>
        <v>0</v>
      </c>
      <c r="U5" s="29">
        <f>G5</f>
        <v>0</v>
      </c>
      <c r="V5">
        <f aca="true" t="shared" si="4" ref="V5:V21">U5*W5</f>
        <v>0</v>
      </c>
      <c r="W5" s="17">
        <v>3</v>
      </c>
    </row>
    <row r="6" spans="1:23" ht="25.5" customHeight="1" thickBot="1">
      <c r="A6" s="16">
        <v>2</v>
      </c>
      <c r="B6" s="23" t="s">
        <v>28</v>
      </c>
      <c r="C6" s="29"/>
      <c r="D6" s="29"/>
      <c r="E6" s="29"/>
      <c r="F6" s="29"/>
      <c r="G6" s="29"/>
      <c r="H6" s="26">
        <f aca="true" t="shared" si="5" ref="H6:H21">MIN(C6:F6)</f>
        <v>0</v>
      </c>
      <c r="I6" s="12">
        <f aca="true" t="shared" si="6" ref="I6:I21">MAX(C6:F6)</f>
        <v>0</v>
      </c>
      <c r="J6" s="17">
        <v>3</v>
      </c>
      <c r="K6" s="12">
        <f aca="true" t="shared" si="7" ref="K6:K21">(C6+D6+E6+F6-H6-I6)*J6</f>
        <v>0</v>
      </c>
      <c r="L6" s="54"/>
      <c r="M6" s="29">
        <f aca="true" t="shared" si="8" ref="M6:M21">C6</f>
        <v>0</v>
      </c>
      <c r="N6">
        <f t="shared" si="0"/>
        <v>0</v>
      </c>
      <c r="O6" s="29">
        <f aca="true" t="shared" si="9" ref="O6:O21">D6</f>
        <v>0</v>
      </c>
      <c r="P6">
        <f t="shared" si="1"/>
        <v>0</v>
      </c>
      <c r="Q6" s="29">
        <f aca="true" t="shared" si="10" ref="Q6:Q21">E6</f>
        <v>0</v>
      </c>
      <c r="R6">
        <f t="shared" si="2"/>
        <v>0</v>
      </c>
      <c r="S6" s="29">
        <f aca="true" t="shared" si="11" ref="S6:S20">F6</f>
        <v>0</v>
      </c>
      <c r="T6">
        <f t="shared" si="3"/>
        <v>0</v>
      </c>
      <c r="U6" s="29">
        <f aca="true" t="shared" si="12" ref="U6:U21">G6</f>
        <v>0</v>
      </c>
      <c r="V6">
        <f t="shared" si="4"/>
        <v>0</v>
      </c>
      <c r="W6" s="17">
        <v>3</v>
      </c>
    </row>
    <row r="7" spans="1:23" ht="25.5" customHeight="1" thickBot="1">
      <c r="A7" s="16">
        <v>3</v>
      </c>
      <c r="B7" s="23" t="s">
        <v>29</v>
      </c>
      <c r="C7" s="29"/>
      <c r="D7" s="29"/>
      <c r="E7" s="29"/>
      <c r="F7" s="29"/>
      <c r="G7" s="29"/>
      <c r="H7" s="26">
        <f t="shared" si="5"/>
        <v>0</v>
      </c>
      <c r="I7" s="12">
        <f t="shared" si="6"/>
        <v>0</v>
      </c>
      <c r="J7" s="17">
        <v>4</v>
      </c>
      <c r="K7" s="12">
        <f t="shared" si="7"/>
        <v>0</v>
      </c>
      <c r="L7" s="54"/>
      <c r="M7" s="29">
        <f t="shared" si="8"/>
        <v>0</v>
      </c>
      <c r="N7">
        <f t="shared" si="0"/>
        <v>0</v>
      </c>
      <c r="O7" s="29">
        <f t="shared" si="9"/>
        <v>0</v>
      </c>
      <c r="P7">
        <f t="shared" si="1"/>
        <v>0</v>
      </c>
      <c r="Q7" s="29">
        <f t="shared" si="10"/>
        <v>0</v>
      </c>
      <c r="R7">
        <f t="shared" si="2"/>
        <v>0</v>
      </c>
      <c r="S7" s="29">
        <f t="shared" si="11"/>
        <v>0</v>
      </c>
      <c r="T7">
        <f t="shared" si="3"/>
        <v>0</v>
      </c>
      <c r="U7" s="29">
        <f t="shared" si="12"/>
        <v>0</v>
      </c>
      <c r="V7">
        <f t="shared" si="4"/>
        <v>0</v>
      </c>
      <c r="W7" s="17">
        <v>4</v>
      </c>
    </row>
    <row r="8" spans="1:23" ht="25.5" customHeight="1" thickBot="1">
      <c r="A8" s="16">
        <v>4</v>
      </c>
      <c r="B8" s="23" t="s">
        <v>30</v>
      </c>
      <c r="C8" s="29"/>
      <c r="D8" s="29"/>
      <c r="E8" s="29"/>
      <c r="F8" s="29"/>
      <c r="G8" s="29"/>
      <c r="H8" s="26">
        <f t="shared" si="5"/>
        <v>0</v>
      </c>
      <c r="I8" s="12">
        <f t="shared" si="6"/>
        <v>0</v>
      </c>
      <c r="J8" s="17">
        <v>3</v>
      </c>
      <c r="K8" s="12">
        <f t="shared" si="7"/>
        <v>0</v>
      </c>
      <c r="L8" s="54"/>
      <c r="M8" s="29">
        <f t="shared" si="8"/>
        <v>0</v>
      </c>
      <c r="N8">
        <f t="shared" si="0"/>
        <v>0</v>
      </c>
      <c r="O8" s="29">
        <f t="shared" si="9"/>
        <v>0</v>
      </c>
      <c r="P8">
        <f t="shared" si="1"/>
        <v>0</v>
      </c>
      <c r="Q8" s="29">
        <f t="shared" si="10"/>
        <v>0</v>
      </c>
      <c r="R8">
        <f t="shared" si="2"/>
        <v>0</v>
      </c>
      <c r="S8" s="29">
        <f t="shared" si="11"/>
        <v>0</v>
      </c>
      <c r="T8">
        <f t="shared" si="3"/>
        <v>0</v>
      </c>
      <c r="U8" s="29">
        <f t="shared" si="12"/>
        <v>0</v>
      </c>
      <c r="V8">
        <f t="shared" si="4"/>
        <v>0</v>
      </c>
      <c r="W8" s="17">
        <v>3</v>
      </c>
    </row>
    <row r="9" spans="1:23" ht="25.5" customHeight="1" thickBot="1">
      <c r="A9" s="16">
        <v>5</v>
      </c>
      <c r="B9" s="23" t="s">
        <v>31</v>
      </c>
      <c r="C9" s="29"/>
      <c r="D9" s="29"/>
      <c r="E9" s="29"/>
      <c r="F9" s="29"/>
      <c r="G9" s="29"/>
      <c r="H9" s="26">
        <f t="shared" si="5"/>
        <v>0</v>
      </c>
      <c r="I9" s="12">
        <f t="shared" si="6"/>
        <v>0</v>
      </c>
      <c r="J9" s="17">
        <v>4</v>
      </c>
      <c r="K9" s="12">
        <f t="shared" si="7"/>
        <v>0</v>
      </c>
      <c r="L9" s="54"/>
      <c r="M9" s="29">
        <f t="shared" si="8"/>
        <v>0</v>
      </c>
      <c r="N9">
        <f t="shared" si="0"/>
        <v>0</v>
      </c>
      <c r="O9" s="29">
        <f t="shared" si="9"/>
        <v>0</v>
      </c>
      <c r="P9">
        <f t="shared" si="1"/>
        <v>0</v>
      </c>
      <c r="Q9" s="29">
        <f t="shared" si="10"/>
        <v>0</v>
      </c>
      <c r="R9">
        <f t="shared" si="2"/>
        <v>0</v>
      </c>
      <c r="S9" s="29">
        <f t="shared" si="11"/>
        <v>0</v>
      </c>
      <c r="T9">
        <f t="shared" si="3"/>
        <v>0</v>
      </c>
      <c r="U9" s="29">
        <f t="shared" si="12"/>
        <v>0</v>
      </c>
      <c r="V9">
        <f t="shared" si="4"/>
        <v>0</v>
      </c>
      <c r="W9" s="17">
        <v>4</v>
      </c>
    </row>
    <row r="10" spans="1:23" ht="25.5" customHeight="1" thickBot="1">
      <c r="A10" s="16">
        <v>6</v>
      </c>
      <c r="B10" s="23" t="s">
        <v>32</v>
      </c>
      <c r="C10" s="29"/>
      <c r="D10" s="29"/>
      <c r="E10" s="29"/>
      <c r="F10" s="29"/>
      <c r="G10" s="29"/>
      <c r="H10" s="26">
        <f t="shared" si="5"/>
        <v>0</v>
      </c>
      <c r="I10" s="12">
        <f t="shared" si="6"/>
        <v>0</v>
      </c>
      <c r="J10" s="17">
        <v>2</v>
      </c>
      <c r="K10" s="12">
        <f t="shared" si="7"/>
        <v>0</v>
      </c>
      <c r="L10" s="54"/>
      <c r="M10" s="29">
        <f t="shared" si="8"/>
        <v>0</v>
      </c>
      <c r="N10">
        <f t="shared" si="0"/>
        <v>0</v>
      </c>
      <c r="O10" s="29">
        <f t="shared" si="9"/>
        <v>0</v>
      </c>
      <c r="P10">
        <f t="shared" si="1"/>
        <v>0</v>
      </c>
      <c r="Q10" s="29">
        <f t="shared" si="10"/>
        <v>0</v>
      </c>
      <c r="R10">
        <f t="shared" si="2"/>
        <v>0</v>
      </c>
      <c r="S10" s="29">
        <f t="shared" si="11"/>
        <v>0</v>
      </c>
      <c r="T10">
        <f t="shared" si="3"/>
        <v>0</v>
      </c>
      <c r="U10" s="29">
        <f t="shared" si="12"/>
        <v>0</v>
      </c>
      <c r="V10">
        <f t="shared" si="4"/>
        <v>0</v>
      </c>
      <c r="W10" s="17">
        <v>2</v>
      </c>
    </row>
    <row r="11" spans="1:23" ht="25.5" customHeight="1" thickBot="1">
      <c r="A11" s="16">
        <v>7</v>
      </c>
      <c r="B11" s="23" t="s">
        <v>33</v>
      </c>
      <c r="C11" s="29"/>
      <c r="D11" s="29"/>
      <c r="E11" s="29"/>
      <c r="F11" s="29"/>
      <c r="G11" s="29"/>
      <c r="H11" s="26">
        <f t="shared" si="5"/>
        <v>0</v>
      </c>
      <c r="I11" s="12">
        <f t="shared" si="6"/>
        <v>0</v>
      </c>
      <c r="J11" s="17">
        <v>5</v>
      </c>
      <c r="K11" s="12">
        <f t="shared" si="7"/>
        <v>0</v>
      </c>
      <c r="L11" s="54"/>
      <c r="M11" s="29">
        <f t="shared" si="8"/>
        <v>0</v>
      </c>
      <c r="N11">
        <f t="shared" si="0"/>
        <v>0</v>
      </c>
      <c r="O11" s="29">
        <f t="shared" si="9"/>
        <v>0</v>
      </c>
      <c r="P11">
        <f t="shared" si="1"/>
        <v>0</v>
      </c>
      <c r="Q11" s="29">
        <f t="shared" si="10"/>
        <v>0</v>
      </c>
      <c r="R11">
        <f t="shared" si="2"/>
        <v>0</v>
      </c>
      <c r="S11" s="29">
        <f t="shared" si="11"/>
        <v>0</v>
      </c>
      <c r="T11">
        <f t="shared" si="3"/>
        <v>0</v>
      </c>
      <c r="U11" s="29">
        <f t="shared" si="12"/>
        <v>0</v>
      </c>
      <c r="V11">
        <f t="shared" si="4"/>
        <v>0</v>
      </c>
      <c r="W11" s="17">
        <v>5</v>
      </c>
    </row>
    <row r="12" spans="1:23" ht="25.5" customHeight="1" thickBot="1">
      <c r="A12" s="16">
        <v>8</v>
      </c>
      <c r="B12" s="23" t="s">
        <v>34</v>
      </c>
      <c r="C12" s="29"/>
      <c r="D12" s="29"/>
      <c r="E12" s="29"/>
      <c r="F12" s="29"/>
      <c r="G12" s="29"/>
      <c r="H12" s="26">
        <f t="shared" si="5"/>
        <v>0</v>
      </c>
      <c r="I12" s="12">
        <f t="shared" si="6"/>
        <v>0</v>
      </c>
      <c r="J12" s="17">
        <v>4</v>
      </c>
      <c r="K12" s="12">
        <f t="shared" si="7"/>
        <v>0</v>
      </c>
      <c r="L12" s="54"/>
      <c r="M12" s="29">
        <f t="shared" si="8"/>
        <v>0</v>
      </c>
      <c r="N12">
        <f t="shared" si="0"/>
        <v>0</v>
      </c>
      <c r="O12" s="29">
        <f t="shared" si="9"/>
        <v>0</v>
      </c>
      <c r="P12">
        <f t="shared" si="1"/>
        <v>0</v>
      </c>
      <c r="Q12" s="29">
        <f t="shared" si="10"/>
        <v>0</v>
      </c>
      <c r="R12">
        <f t="shared" si="2"/>
        <v>0</v>
      </c>
      <c r="S12" s="29">
        <f t="shared" si="11"/>
        <v>0</v>
      </c>
      <c r="T12">
        <f t="shared" si="3"/>
        <v>0</v>
      </c>
      <c r="U12" s="29">
        <f t="shared" si="12"/>
        <v>0</v>
      </c>
      <c r="V12">
        <f t="shared" si="4"/>
        <v>0</v>
      </c>
      <c r="W12" s="17">
        <v>4</v>
      </c>
    </row>
    <row r="13" spans="1:23" ht="25.5" customHeight="1" thickBot="1">
      <c r="A13" s="16">
        <v>9</v>
      </c>
      <c r="B13" s="23" t="s">
        <v>35</v>
      </c>
      <c r="C13" s="29"/>
      <c r="D13" s="29"/>
      <c r="E13" s="29"/>
      <c r="F13" s="29"/>
      <c r="G13" s="29"/>
      <c r="H13" s="26">
        <f t="shared" si="5"/>
        <v>0</v>
      </c>
      <c r="I13" s="12">
        <f t="shared" si="6"/>
        <v>0</v>
      </c>
      <c r="J13" s="17">
        <v>4</v>
      </c>
      <c r="K13" s="12">
        <f t="shared" si="7"/>
        <v>0</v>
      </c>
      <c r="L13" s="54"/>
      <c r="M13" s="29">
        <f t="shared" si="8"/>
        <v>0</v>
      </c>
      <c r="N13">
        <f t="shared" si="0"/>
        <v>0</v>
      </c>
      <c r="O13" s="29">
        <f t="shared" si="9"/>
        <v>0</v>
      </c>
      <c r="P13">
        <f t="shared" si="1"/>
        <v>0</v>
      </c>
      <c r="Q13" s="29">
        <f t="shared" si="10"/>
        <v>0</v>
      </c>
      <c r="R13">
        <f t="shared" si="2"/>
        <v>0</v>
      </c>
      <c r="S13" s="29">
        <f t="shared" si="11"/>
        <v>0</v>
      </c>
      <c r="T13">
        <f t="shared" si="3"/>
        <v>0</v>
      </c>
      <c r="U13" s="29">
        <f t="shared" si="12"/>
        <v>0</v>
      </c>
      <c r="V13">
        <f t="shared" si="4"/>
        <v>0</v>
      </c>
      <c r="W13" s="17">
        <v>4</v>
      </c>
    </row>
    <row r="14" spans="1:23" ht="25.5" customHeight="1" thickBot="1">
      <c r="A14" s="16">
        <v>10</v>
      </c>
      <c r="B14" s="23" t="s">
        <v>36</v>
      </c>
      <c r="C14" s="29"/>
      <c r="D14" s="29"/>
      <c r="E14" s="29"/>
      <c r="F14" s="29"/>
      <c r="G14" s="29"/>
      <c r="H14" s="26">
        <f t="shared" si="5"/>
        <v>0</v>
      </c>
      <c r="I14" s="12">
        <f t="shared" si="6"/>
        <v>0</v>
      </c>
      <c r="J14" s="17">
        <v>3</v>
      </c>
      <c r="K14" s="12">
        <f t="shared" si="7"/>
        <v>0</v>
      </c>
      <c r="L14" s="54"/>
      <c r="M14" s="29">
        <f t="shared" si="8"/>
        <v>0</v>
      </c>
      <c r="N14">
        <f t="shared" si="0"/>
        <v>0</v>
      </c>
      <c r="O14" s="29">
        <f t="shared" si="9"/>
        <v>0</v>
      </c>
      <c r="P14">
        <f t="shared" si="1"/>
        <v>0</v>
      </c>
      <c r="Q14" s="29">
        <f t="shared" si="10"/>
        <v>0</v>
      </c>
      <c r="R14">
        <f t="shared" si="2"/>
        <v>0</v>
      </c>
      <c r="S14" s="29">
        <f t="shared" si="11"/>
        <v>0</v>
      </c>
      <c r="T14">
        <f t="shared" si="3"/>
        <v>0</v>
      </c>
      <c r="U14" s="29">
        <f t="shared" si="12"/>
        <v>0</v>
      </c>
      <c r="V14">
        <f t="shared" si="4"/>
        <v>0</v>
      </c>
      <c r="W14" s="17">
        <v>3</v>
      </c>
    </row>
    <row r="15" spans="1:23" ht="25.5" customHeight="1" thickBot="1">
      <c r="A15" s="16">
        <v>11</v>
      </c>
      <c r="B15" s="23" t="s">
        <v>37</v>
      </c>
      <c r="C15" s="29"/>
      <c r="D15" s="29"/>
      <c r="E15" s="29"/>
      <c r="F15" s="29"/>
      <c r="G15" s="29"/>
      <c r="H15" s="26">
        <f t="shared" si="5"/>
        <v>0</v>
      </c>
      <c r="I15" s="12">
        <f t="shared" si="6"/>
        <v>0</v>
      </c>
      <c r="J15" s="17">
        <v>5</v>
      </c>
      <c r="K15" s="12">
        <f t="shared" si="7"/>
        <v>0</v>
      </c>
      <c r="L15" s="54"/>
      <c r="M15" s="29">
        <f t="shared" si="8"/>
        <v>0</v>
      </c>
      <c r="N15">
        <f t="shared" si="0"/>
        <v>0</v>
      </c>
      <c r="O15" s="29">
        <f t="shared" si="9"/>
        <v>0</v>
      </c>
      <c r="P15">
        <f t="shared" si="1"/>
        <v>0</v>
      </c>
      <c r="Q15" s="29">
        <f t="shared" si="10"/>
        <v>0</v>
      </c>
      <c r="R15">
        <f t="shared" si="2"/>
        <v>0</v>
      </c>
      <c r="S15" s="29">
        <f t="shared" si="11"/>
        <v>0</v>
      </c>
      <c r="T15">
        <f t="shared" si="3"/>
        <v>0</v>
      </c>
      <c r="U15" s="29">
        <f t="shared" si="12"/>
        <v>0</v>
      </c>
      <c r="V15">
        <f t="shared" si="4"/>
        <v>0</v>
      </c>
      <c r="W15" s="17">
        <v>5</v>
      </c>
    </row>
    <row r="16" spans="1:23" ht="25.5" customHeight="1" thickBot="1">
      <c r="A16" s="16">
        <v>12</v>
      </c>
      <c r="B16" s="23" t="s">
        <v>14</v>
      </c>
      <c r="C16" s="29"/>
      <c r="D16" s="29"/>
      <c r="E16" s="29"/>
      <c r="F16" s="29"/>
      <c r="G16" s="29"/>
      <c r="H16" s="26">
        <f t="shared" si="5"/>
        <v>0</v>
      </c>
      <c r="I16" s="12">
        <f t="shared" si="6"/>
        <v>0</v>
      </c>
      <c r="J16" s="17">
        <v>1</v>
      </c>
      <c r="K16" s="12">
        <f t="shared" si="7"/>
        <v>0</v>
      </c>
      <c r="L16" s="54"/>
      <c r="M16" s="29">
        <f t="shared" si="8"/>
        <v>0</v>
      </c>
      <c r="N16">
        <f t="shared" si="0"/>
        <v>0</v>
      </c>
      <c r="O16" s="29">
        <f t="shared" si="9"/>
        <v>0</v>
      </c>
      <c r="P16">
        <f t="shared" si="1"/>
        <v>0</v>
      </c>
      <c r="Q16" s="29">
        <f t="shared" si="10"/>
        <v>0</v>
      </c>
      <c r="R16">
        <f t="shared" si="2"/>
        <v>0</v>
      </c>
      <c r="S16" s="29">
        <f t="shared" si="11"/>
        <v>0</v>
      </c>
      <c r="T16">
        <f t="shared" si="3"/>
        <v>0</v>
      </c>
      <c r="U16" s="29">
        <f t="shared" si="12"/>
        <v>0</v>
      </c>
      <c r="V16">
        <f t="shared" si="4"/>
        <v>0</v>
      </c>
      <c r="W16" s="17">
        <v>1</v>
      </c>
    </row>
    <row r="17" spans="1:23" ht="25.5" customHeight="1" thickBot="1">
      <c r="A17" s="16">
        <v>13</v>
      </c>
      <c r="B17" s="23" t="s">
        <v>38</v>
      </c>
      <c r="C17" s="29"/>
      <c r="D17" s="29"/>
      <c r="E17" s="29"/>
      <c r="F17" s="29"/>
      <c r="G17" s="29"/>
      <c r="H17" s="26">
        <f t="shared" si="5"/>
        <v>0</v>
      </c>
      <c r="I17" s="12">
        <f t="shared" si="6"/>
        <v>0</v>
      </c>
      <c r="J17" s="17">
        <v>5</v>
      </c>
      <c r="K17" s="12">
        <f t="shared" si="7"/>
        <v>0</v>
      </c>
      <c r="L17" s="54"/>
      <c r="M17" s="29">
        <f t="shared" si="8"/>
        <v>0</v>
      </c>
      <c r="N17">
        <f t="shared" si="0"/>
        <v>0</v>
      </c>
      <c r="O17" s="29">
        <f t="shared" si="9"/>
        <v>0</v>
      </c>
      <c r="P17">
        <f t="shared" si="1"/>
        <v>0</v>
      </c>
      <c r="Q17" s="29">
        <f t="shared" si="10"/>
        <v>0</v>
      </c>
      <c r="R17">
        <f t="shared" si="2"/>
        <v>0</v>
      </c>
      <c r="S17" s="29">
        <f t="shared" si="11"/>
        <v>0</v>
      </c>
      <c r="T17">
        <f t="shared" si="3"/>
        <v>0</v>
      </c>
      <c r="U17" s="29">
        <f t="shared" si="12"/>
        <v>0</v>
      </c>
      <c r="V17">
        <f t="shared" si="4"/>
        <v>0</v>
      </c>
      <c r="W17" s="17">
        <v>5</v>
      </c>
    </row>
    <row r="18" spans="1:23" ht="25.5" customHeight="1" thickBot="1">
      <c r="A18" s="16">
        <v>14</v>
      </c>
      <c r="B18" s="23" t="s">
        <v>39</v>
      </c>
      <c r="C18" s="29"/>
      <c r="D18" s="29"/>
      <c r="E18" s="29"/>
      <c r="F18" s="29"/>
      <c r="G18" s="29"/>
      <c r="H18" s="26">
        <f t="shared" si="5"/>
        <v>0</v>
      </c>
      <c r="I18" s="12">
        <f t="shared" si="6"/>
        <v>0</v>
      </c>
      <c r="J18" s="17">
        <v>3</v>
      </c>
      <c r="K18" s="12">
        <f t="shared" si="7"/>
        <v>0</v>
      </c>
      <c r="L18" s="54"/>
      <c r="M18" s="29">
        <f t="shared" si="8"/>
        <v>0</v>
      </c>
      <c r="N18">
        <f t="shared" si="0"/>
        <v>0</v>
      </c>
      <c r="O18" s="29">
        <f t="shared" si="9"/>
        <v>0</v>
      </c>
      <c r="P18">
        <f t="shared" si="1"/>
        <v>0</v>
      </c>
      <c r="Q18" s="29">
        <f t="shared" si="10"/>
        <v>0</v>
      </c>
      <c r="R18">
        <f t="shared" si="2"/>
        <v>0</v>
      </c>
      <c r="S18" s="29">
        <f t="shared" si="11"/>
        <v>0</v>
      </c>
      <c r="T18">
        <f t="shared" si="3"/>
        <v>0</v>
      </c>
      <c r="U18" s="29">
        <f t="shared" si="12"/>
        <v>0</v>
      </c>
      <c r="V18">
        <f t="shared" si="4"/>
        <v>0</v>
      </c>
      <c r="W18" s="17">
        <v>3</v>
      </c>
    </row>
    <row r="19" spans="1:23" ht="25.5" customHeight="1" thickBot="1">
      <c r="A19" s="16">
        <v>15</v>
      </c>
      <c r="B19" s="23" t="s">
        <v>40</v>
      </c>
      <c r="C19" s="29"/>
      <c r="D19" s="29"/>
      <c r="E19" s="29"/>
      <c r="F19" s="29"/>
      <c r="G19" s="29"/>
      <c r="H19" s="26">
        <f t="shared" si="5"/>
        <v>0</v>
      </c>
      <c r="I19" s="12">
        <f t="shared" si="6"/>
        <v>0</v>
      </c>
      <c r="J19" s="17">
        <v>4</v>
      </c>
      <c r="K19" s="12">
        <f t="shared" si="7"/>
        <v>0</v>
      </c>
      <c r="L19" s="54"/>
      <c r="M19" s="29">
        <f t="shared" si="8"/>
        <v>0</v>
      </c>
      <c r="N19">
        <f t="shared" si="0"/>
        <v>0</v>
      </c>
      <c r="O19" s="29">
        <f t="shared" si="9"/>
        <v>0</v>
      </c>
      <c r="P19">
        <f t="shared" si="1"/>
        <v>0</v>
      </c>
      <c r="Q19" s="29">
        <f t="shared" si="10"/>
        <v>0</v>
      </c>
      <c r="R19">
        <f t="shared" si="2"/>
        <v>0</v>
      </c>
      <c r="S19" s="29">
        <f t="shared" si="11"/>
        <v>0</v>
      </c>
      <c r="T19">
        <f t="shared" si="3"/>
        <v>0</v>
      </c>
      <c r="U19" s="29">
        <f t="shared" si="12"/>
        <v>0</v>
      </c>
      <c r="V19">
        <f t="shared" si="4"/>
        <v>0</v>
      </c>
      <c r="W19" s="17">
        <v>4</v>
      </c>
    </row>
    <row r="20" spans="1:23" ht="25.5" customHeight="1" thickBot="1">
      <c r="A20" s="16">
        <v>16</v>
      </c>
      <c r="B20" s="23" t="s">
        <v>41</v>
      </c>
      <c r="C20" s="29"/>
      <c r="D20" s="29"/>
      <c r="E20" s="29"/>
      <c r="F20" s="29"/>
      <c r="G20" s="29"/>
      <c r="H20" s="26">
        <f t="shared" si="5"/>
        <v>0</v>
      </c>
      <c r="I20" s="12">
        <f t="shared" si="6"/>
        <v>0</v>
      </c>
      <c r="J20" s="17">
        <v>3</v>
      </c>
      <c r="K20" s="12">
        <f t="shared" si="7"/>
        <v>0</v>
      </c>
      <c r="L20" s="54"/>
      <c r="M20" s="29">
        <f t="shared" si="8"/>
        <v>0</v>
      </c>
      <c r="N20">
        <f t="shared" si="0"/>
        <v>0</v>
      </c>
      <c r="O20" s="29">
        <f t="shared" si="9"/>
        <v>0</v>
      </c>
      <c r="P20">
        <f t="shared" si="1"/>
        <v>0</v>
      </c>
      <c r="Q20" s="29">
        <f t="shared" si="10"/>
        <v>0</v>
      </c>
      <c r="R20">
        <f t="shared" si="2"/>
        <v>0</v>
      </c>
      <c r="S20" s="29">
        <f t="shared" si="11"/>
        <v>0</v>
      </c>
      <c r="T20">
        <f t="shared" si="3"/>
        <v>0</v>
      </c>
      <c r="U20" s="29">
        <f t="shared" si="12"/>
        <v>0</v>
      </c>
      <c r="V20">
        <f t="shared" si="4"/>
        <v>0</v>
      </c>
      <c r="W20" s="17">
        <v>3</v>
      </c>
    </row>
    <row r="21" spans="1:23" ht="25.5" customHeight="1" thickBot="1">
      <c r="A21" s="16">
        <v>17</v>
      </c>
      <c r="B21" s="24" t="s">
        <v>42</v>
      </c>
      <c r="C21" s="29"/>
      <c r="D21" s="29"/>
      <c r="E21" s="29"/>
      <c r="F21" s="29"/>
      <c r="G21" s="29"/>
      <c r="H21" s="26">
        <f t="shared" si="5"/>
        <v>0</v>
      </c>
      <c r="I21" s="12">
        <f t="shared" si="6"/>
        <v>0</v>
      </c>
      <c r="J21" s="17">
        <v>4</v>
      </c>
      <c r="K21" s="12">
        <f t="shared" si="7"/>
        <v>0</v>
      </c>
      <c r="L21" s="54"/>
      <c r="M21" s="29">
        <f t="shared" si="8"/>
        <v>0</v>
      </c>
      <c r="N21">
        <f t="shared" si="0"/>
        <v>0</v>
      </c>
      <c r="O21" s="29">
        <f t="shared" si="9"/>
        <v>0</v>
      </c>
      <c r="P21">
        <f t="shared" si="1"/>
        <v>0</v>
      </c>
      <c r="Q21" s="29">
        <f t="shared" si="10"/>
        <v>0</v>
      </c>
      <c r="R21">
        <f t="shared" si="2"/>
        <v>0</v>
      </c>
      <c r="S21" s="29">
        <f>F21</f>
        <v>0</v>
      </c>
      <c r="T21">
        <f t="shared" si="3"/>
        <v>0</v>
      </c>
      <c r="U21" s="29">
        <f t="shared" si="12"/>
        <v>0</v>
      </c>
      <c r="V21">
        <f t="shared" si="4"/>
        <v>0</v>
      </c>
      <c r="W21" s="17">
        <v>4</v>
      </c>
    </row>
    <row r="22" spans="1:22" ht="25.5" customHeight="1">
      <c r="A22" s="18"/>
      <c r="B22" s="18"/>
      <c r="C22" s="56">
        <f>N22</f>
        <v>0</v>
      </c>
      <c r="D22" s="57">
        <f>P22</f>
        <v>0</v>
      </c>
      <c r="E22" s="57">
        <f>R22</f>
        <v>0</v>
      </c>
      <c r="F22" s="57">
        <f>T22</f>
        <v>0</v>
      </c>
      <c r="G22" s="57">
        <f>V22</f>
        <v>0</v>
      </c>
      <c r="H22" s="75" t="s">
        <v>8</v>
      </c>
      <c r="I22" s="76"/>
      <c r="J22" s="77"/>
      <c r="K22" s="20">
        <f>SUM(K5:K21)</f>
        <v>0</v>
      </c>
      <c r="L22" s="54">
        <f>K22/2</f>
        <v>0</v>
      </c>
      <c r="M22" s="19"/>
      <c r="N22">
        <f>SUM(N5:N21)</f>
        <v>0</v>
      </c>
      <c r="P22">
        <f>SUM(P5:P21)</f>
        <v>0</v>
      </c>
      <c r="R22">
        <f>SUM(R5:R21)</f>
        <v>0</v>
      </c>
      <c r="T22">
        <f>SUM(T5:T21)</f>
        <v>0</v>
      </c>
      <c r="V22">
        <f>SUM(V5:V21)</f>
        <v>0</v>
      </c>
    </row>
    <row r="23" spans="1:23" ht="12.75">
      <c r="A23" s="6"/>
      <c r="B23" s="6"/>
      <c r="C23" s="58" t="e">
        <f>N23-1</f>
        <v>#DIV/0!</v>
      </c>
      <c r="D23" s="59" t="e">
        <f>P23-1</f>
        <v>#DIV/0!</v>
      </c>
      <c r="E23" s="59" t="e">
        <f>R23-1</f>
        <v>#DIV/0!</v>
      </c>
      <c r="F23" s="59" t="e">
        <f>T23-1</f>
        <v>#DIV/0!</v>
      </c>
      <c r="G23" s="59" t="e">
        <f>V23-1</f>
        <v>#DIV/0!</v>
      </c>
      <c r="H23" s="6"/>
      <c r="I23" s="6"/>
      <c r="J23" s="6"/>
      <c r="K23" s="6"/>
      <c r="L23" s="54"/>
      <c r="M23" s="5"/>
      <c r="N23" s="55" t="e">
        <f>N22/L22</f>
        <v>#DIV/0!</v>
      </c>
      <c r="O23" s="6"/>
      <c r="P23" s="55" t="e">
        <f>P22/L22</f>
        <v>#DIV/0!</v>
      </c>
      <c r="Q23" s="6"/>
      <c r="R23" s="55" t="e">
        <f>R22/L22</f>
        <v>#DIV/0!</v>
      </c>
      <c r="S23" s="6"/>
      <c r="T23" s="55" t="e">
        <f>T22/L22</f>
        <v>#DIV/0!</v>
      </c>
      <c r="U23" s="6"/>
      <c r="V23" s="55" t="e">
        <f>V22/L22</f>
        <v>#DIV/0!</v>
      </c>
      <c r="W23" s="6"/>
    </row>
    <row r="24" spans="1:12" ht="15.75">
      <c r="A24" s="74" t="str">
        <f>A1</f>
        <v>Весенний Кубок 2014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26</v>
      </c>
      <c r="L25" s="6"/>
    </row>
    <row r="26" spans="1:12" ht="26.25" thickBot="1">
      <c r="A26" s="7">
        <f>A3</f>
        <v>6</v>
      </c>
      <c r="B26" s="31">
        <f>B3</f>
        <v>0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23" s="2" customFormat="1" ht="12.75" thickBot="1">
      <c r="A27" s="14" t="s">
        <v>0</v>
      </c>
      <c r="B27" s="21" t="s">
        <v>3</v>
      </c>
      <c r="C27" s="28" t="str">
        <f>'[1]Итоговая таблица'!$C$32</f>
        <v>№1</v>
      </c>
      <c r="D27" s="28" t="str">
        <f>'[1]Итоговая таблица'!$C$33</f>
        <v>№2</v>
      </c>
      <c r="E27" s="28" t="str">
        <f>'[1]Итоговая таблица'!$C$34</f>
        <v>№3</v>
      </c>
      <c r="F27" s="28" t="str">
        <f>'[1]Итоговая таблица'!$C$35</f>
        <v>№4</v>
      </c>
      <c r="G27" s="28" t="str">
        <f>'[1]Итоговая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53"/>
      <c r="M27" s="28" t="str">
        <f>'[1]Итоговая таблица'!$C$32</f>
        <v>№1</v>
      </c>
      <c r="O27" s="28" t="str">
        <f>'[1]Итоговая таблица'!$C$33</f>
        <v>№2</v>
      </c>
      <c r="Q27" s="28" t="str">
        <f>'[1]Итоговая таблица'!$C$34</f>
        <v>№3</v>
      </c>
      <c r="S27" s="28" t="str">
        <f>'[1]Итоговая таблица'!$C$35</f>
        <v>№4</v>
      </c>
      <c r="U27" s="28" t="str">
        <f>'[1]Итоговая таблица'!$C$36</f>
        <v>№5</v>
      </c>
      <c r="W27" s="15" t="s">
        <v>4</v>
      </c>
    </row>
    <row r="28" spans="1:23" ht="25.5" customHeight="1" thickBot="1">
      <c r="A28" s="16">
        <v>1</v>
      </c>
      <c r="B28" s="22" t="s">
        <v>27</v>
      </c>
      <c r="C28" s="29"/>
      <c r="D28" s="29"/>
      <c r="E28" s="29"/>
      <c r="F28" s="29"/>
      <c r="G28" s="29"/>
      <c r="H28" s="26">
        <f>MIN(C28:F28)</f>
        <v>0</v>
      </c>
      <c r="I28" s="12">
        <f>MAX(C28:F28)</f>
        <v>0</v>
      </c>
      <c r="J28" s="17">
        <v>3</v>
      </c>
      <c r="K28" s="12">
        <f>(C28+D28+E28+F28-H28-I28)*J28</f>
        <v>0</v>
      </c>
      <c r="L28" s="54"/>
      <c r="M28" s="29">
        <f>C28</f>
        <v>0</v>
      </c>
      <c r="N28">
        <f aca="true" t="shared" si="13" ref="N28:N44">M28*W28</f>
        <v>0</v>
      </c>
      <c r="O28" s="29">
        <f>D28</f>
        <v>0</v>
      </c>
      <c r="P28">
        <f aca="true" t="shared" si="14" ref="P28:P44">O28*W28</f>
        <v>0</v>
      </c>
      <c r="Q28" s="29">
        <f>E28</f>
        <v>0</v>
      </c>
      <c r="R28">
        <f aca="true" t="shared" si="15" ref="R28:R44">Q28*W28</f>
        <v>0</v>
      </c>
      <c r="S28" s="29">
        <f>F28</f>
        <v>0</v>
      </c>
      <c r="T28">
        <f aca="true" t="shared" si="16" ref="T28:T44">S28*W28</f>
        <v>0</v>
      </c>
      <c r="U28" s="29">
        <f>G28</f>
        <v>0</v>
      </c>
      <c r="V28">
        <f aca="true" t="shared" si="17" ref="V28:V44">U28*W28</f>
        <v>0</v>
      </c>
      <c r="W28" s="17">
        <v>3</v>
      </c>
    </row>
    <row r="29" spans="1:23" ht="25.5" customHeight="1" thickBot="1">
      <c r="A29" s="16">
        <v>2</v>
      </c>
      <c r="B29" s="23" t="s">
        <v>28</v>
      </c>
      <c r="C29" s="29"/>
      <c r="D29" s="29"/>
      <c r="E29" s="29"/>
      <c r="F29" s="29"/>
      <c r="G29" s="29"/>
      <c r="H29" s="26">
        <f aca="true" t="shared" si="18" ref="H29:H44">MIN(C29:F29)</f>
        <v>0</v>
      </c>
      <c r="I29" s="12">
        <f aca="true" t="shared" si="19" ref="I29:I44">MAX(C29:F29)</f>
        <v>0</v>
      </c>
      <c r="J29" s="17">
        <v>3</v>
      </c>
      <c r="K29" s="12">
        <f aca="true" t="shared" si="20" ref="K29:K44">(C29+D29+E29+F29-H29-I29)*J29</f>
        <v>0</v>
      </c>
      <c r="L29" s="54"/>
      <c r="M29" s="29">
        <f aca="true" t="shared" si="21" ref="M29:M44">C29</f>
        <v>0</v>
      </c>
      <c r="N29">
        <f t="shared" si="13"/>
        <v>0</v>
      </c>
      <c r="O29" s="29">
        <f aca="true" t="shared" si="22" ref="O29:O44">D29</f>
        <v>0</v>
      </c>
      <c r="P29">
        <f t="shared" si="14"/>
        <v>0</v>
      </c>
      <c r="Q29" s="29">
        <f aca="true" t="shared" si="23" ref="Q29:Q44">E29</f>
        <v>0</v>
      </c>
      <c r="R29">
        <f t="shared" si="15"/>
        <v>0</v>
      </c>
      <c r="S29" s="29">
        <f aca="true" t="shared" si="24" ref="S29:S43">F29</f>
        <v>0</v>
      </c>
      <c r="T29">
        <f t="shared" si="16"/>
        <v>0</v>
      </c>
      <c r="U29" s="29">
        <f aca="true" t="shared" si="25" ref="U29:U44">G29</f>
        <v>0</v>
      </c>
      <c r="V29">
        <f t="shared" si="17"/>
        <v>0</v>
      </c>
      <c r="W29" s="17">
        <v>3</v>
      </c>
    </row>
    <row r="30" spans="1:23" ht="25.5" customHeight="1" thickBot="1">
      <c r="A30" s="16">
        <v>3</v>
      </c>
      <c r="B30" s="23" t="s">
        <v>29</v>
      </c>
      <c r="C30" s="29"/>
      <c r="D30" s="29"/>
      <c r="E30" s="29"/>
      <c r="F30" s="29"/>
      <c r="G30" s="29"/>
      <c r="H30" s="26">
        <f t="shared" si="18"/>
        <v>0</v>
      </c>
      <c r="I30" s="12">
        <f t="shared" si="19"/>
        <v>0</v>
      </c>
      <c r="J30" s="17">
        <v>4</v>
      </c>
      <c r="K30" s="12">
        <f t="shared" si="20"/>
        <v>0</v>
      </c>
      <c r="L30" s="54"/>
      <c r="M30" s="29">
        <f t="shared" si="21"/>
        <v>0</v>
      </c>
      <c r="N30">
        <f t="shared" si="13"/>
        <v>0</v>
      </c>
      <c r="O30" s="29">
        <f t="shared" si="22"/>
        <v>0</v>
      </c>
      <c r="P30">
        <f t="shared" si="14"/>
        <v>0</v>
      </c>
      <c r="Q30" s="29">
        <f t="shared" si="23"/>
        <v>0</v>
      </c>
      <c r="R30">
        <f t="shared" si="15"/>
        <v>0</v>
      </c>
      <c r="S30" s="29">
        <f t="shared" si="24"/>
        <v>0</v>
      </c>
      <c r="T30">
        <f t="shared" si="16"/>
        <v>0</v>
      </c>
      <c r="U30" s="29">
        <f t="shared" si="25"/>
        <v>0</v>
      </c>
      <c r="V30">
        <f t="shared" si="17"/>
        <v>0</v>
      </c>
      <c r="W30" s="17">
        <v>4</v>
      </c>
    </row>
    <row r="31" spans="1:23" ht="25.5" customHeight="1" thickBot="1">
      <c r="A31" s="16">
        <v>4</v>
      </c>
      <c r="B31" s="23" t="s">
        <v>30</v>
      </c>
      <c r="C31" s="29"/>
      <c r="D31" s="29"/>
      <c r="E31" s="29"/>
      <c r="F31" s="29"/>
      <c r="G31" s="29"/>
      <c r="H31" s="26">
        <f t="shared" si="18"/>
        <v>0</v>
      </c>
      <c r="I31" s="12">
        <f t="shared" si="19"/>
        <v>0</v>
      </c>
      <c r="J31" s="17">
        <v>3</v>
      </c>
      <c r="K31" s="12">
        <f t="shared" si="20"/>
        <v>0</v>
      </c>
      <c r="L31" s="54"/>
      <c r="M31" s="29">
        <f t="shared" si="21"/>
        <v>0</v>
      </c>
      <c r="N31">
        <f t="shared" si="13"/>
        <v>0</v>
      </c>
      <c r="O31" s="29">
        <f t="shared" si="22"/>
        <v>0</v>
      </c>
      <c r="P31">
        <f t="shared" si="14"/>
        <v>0</v>
      </c>
      <c r="Q31" s="29">
        <f t="shared" si="23"/>
        <v>0</v>
      </c>
      <c r="R31">
        <f t="shared" si="15"/>
        <v>0</v>
      </c>
      <c r="S31" s="29">
        <f t="shared" si="24"/>
        <v>0</v>
      </c>
      <c r="T31">
        <f t="shared" si="16"/>
        <v>0</v>
      </c>
      <c r="U31" s="29">
        <f t="shared" si="25"/>
        <v>0</v>
      </c>
      <c r="V31">
        <f t="shared" si="17"/>
        <v>0</v>
      </c>
      <c r="W31" s="17">
        <v>3</v>
      </c>
    </row>
    <row r="32" spans="1:23" ht="25.5" customHeight="1" thickBot="1">
      <c r="A32" s="16">
        <v>5</v>
      </c>
      <c r="B32" s="23" t="s">
        <v>31</v>
      </c>
      <c r="C32" s="29"/>
      <c r="D32" s="29"/>
      <c r="E32" s="29"/>
      <c r="F32" s="29"/>
      <c r="G32" s="29"/>
      <c r="H32" s="26">
        <f t="shared" si="18"/>
        <v>0</v>
      </c>
      <c r="I32" s="12">
        <f t="shared" si="19"/>
        <v>0</v>
      </c>
      <c r="J32" s="17">
        <v>4</v>
      </c>
      <c r="K32" s="12">
        <f t="shared" si="20"/>
        <v>0</v>
      </c>
      <c r="L32" s="54"/>
      <c r="M32" s="29">
        <f t="shared" si="21"/>
        <v>0</v>
      </c>
      <c r="N32">
        <f t="shared" si="13"/>
        <v>0</v>
      </c>
      <c r="O32" s="29">
        <f t="shared" si="22"/>
        <v>0</v>
      </c>
      <c r="P32">
        <f t="shared" si="14"/>
        <v>0</v>
      </c>
      <c r="Q32" s="29">
        <f t="shared" si="23"/>
        <v>0</v>
      </c>
      <c r="R32">
        <f t="shared" si="15"/>
        <v>0</v>
      </c>
      <c r="S32" s="29">
        <f t="shared" si="24"/>
        <v>0</v>
      </c>
      <c r="T32">
        <f t="shared" si="16"/>
        <v>0</v>
      </c>
      <c r="U32" s="29">
        <f t="shared" si="25"/>
        <v>0</v>
      </c>
      <c r="V32">
        <f t="shared" si="17"/>
        <v>0</v>
      </c>
      <c r="W32" s="17">
        <v>4</v>
      </c>
    </row>
    <row r="33" spans="1:23" ht="25.5" customHeight="1" thickBot="1">
      <c r="A33" s="16">
        <v>6</v>
      </c>
      <c r="B33" s="23" t="s">
        <v>32</v>
      </c>
      <c r="C33" s="29"/>
      <c r="D33" s="29"/>
      <c r="E33" s="29"/>
      <c r="F33" s="29"/>
      <c r="G33" s="29"/>
      <c r="H33" s="26">
        <f t="shared" si="18"/>
        <v>0</v>
      </c>
      <c r="I33" s="12">
        <f t="shared" si="19"/>
        <v>0</v>
      </c>
      <c r="J33" s="17">
        <v>2</v>
      </c>
      <c r="K33" s="12">
        <f t="shared" si="20"/>
        <v>0</v>
      </c>
      <c r="L33" s="54"/>
      <c r="M33" s="29">
        <f t="shared" si="21"/>
        <v>0</v>
      </c>
      <c r="N33">
        <f t="shared" si="13"/>
        <v>0</v>
      </c>
      <c r="O33" s="29">
        <f t="shared" si="22"/>
        <v>0</v>
      </c>
      <c r="P33">
        <f t="shared" si="14"/>
        <v>0</v>
      </c>
      <c r="Q33" s="29">
        <f t="shared" si="23"/>
        <v>0</v>
      </c>
      <c r="R33">
        <f t="shared" si="15"/>
        <v>0</v>
      </c>
      <c r="S33" s="29">
        <f t="shared" si="24"/>
        <v>0</v>
      </c>
      <c r="T33">
        <f t="shared" si="16"/>
        <v>0</v>
      </c>
      <c r="U33" s="29">
        <f t="shared" si="25"/>
        <v>0</v>
      </c>
      <c r="V33">
        <f t="shared" si="17"/>
        <v>0</v>
      </c>
      <c r="W33" s="17">
        <v>2</v>
      </c>
    </row>
    <row r="34" spans="1:23" ht="25.5" customHeight="1" thickBot="1">
      <c r="A34" s="16">
        <v>7</v>
      </c>
      <c r="B34" s="23" t="s">
        <v>33</v>
      </c>
      <c r="C34" s="29"/>
      <c r="D34" s="29"/>
      <c r="E34" s="29"/>
      <c r="F34" s="29"/>
      <c r="G34" s="29"/>
      <c r="H34" s="26">
        <f t="shared" si="18"/>
        <v>0</v>
      </c>
      <c r="I34" s="12">
        <f t="shared" si="19"/>
        <v>0</v>
      </c>
      <c r="J34" s="17">
        <v>5</v>
      </c>
      <c r="K34" s="12">
        <f t="shared" si="20"/>
        <v>0</v>
      </c>
      <c r="L34" s="54"/>
      <c r="M34" s="29">
        <f t="shared" si="21"/>
        <v>0</v>
      </c>
      <c r="N34">
        <f t="shared" si="13"/>
        <v>0</v>
      </c>
      <c r="O34" s="29">
        <f t="shared" si="22"/>
        <v>0</v>
      </c>
      <c r="P34">
        <f t="shared" si="14"/>
        <v>0</v>
      </c>
      <c r="Q34" s="29">
        <f t="shared" si="23"/>
        <v>0</v>
      </c>
      <c r="R34">
        <f t="shared" si="15"/>
        <v>0</v>
      </c>
      <c r="S34" s="29">
        <f t="shared" si="24"/>
        <v>0</v>
      </c>
      <c r="T34">
        <f t="shared" si="16"/>
        <v>0</v>
      </c>
      <c r="U34" s="29">
        <f t="shared" si="25"/>
        <v>0</v>
      </c>
      <c r="V34">
        <f t="shared" si="17"/>
        <v>0</v>
      </c>
      <c r="W34" s="17">
        <v>5</v>
      </c>
    </row>
    <row r="35" spans="1:23" ht="25.5" customHeight="1" thickBot="1">
      <c r="A35" s="16">
        <v>8</v>
      </c>
      <c r="B35" s="23" t="s">
        <v>34</v>
      </c>
      <c r="C35" s="29"/>
      <c r="D35" s="29"/>
      <c r="E35" s="29"/>
      <c r="F35" s="29"/>
      <c r="G35" s="29"/>
      <c r="H35" s="26">
        <f t="shared" si="18"/>
        <v>0</v>
      </c>
      <c r="I35" s="12">
        <f t="shared" si="19"/>
        <v>0</v>
      </c>
      <c r="J35" s="17">
        <v>4</v>
      </c>
      <c r="K35" s="12">
        <f t="shared" si="20"/>
        <v>0</v>
      </c>
      <c r="L35" s="54"/>
      <c r="M35" s="29">
        <f t="shared" si="21"/>
        <v>0</v>
      </c>
      <c r="N35">
        <f t="shared" si="13"/>
        <v>0</v>
      </c>
      <c r="O35" s="29">
        <f t="shared" si="22"/>
        <v>0</v>
      </c>
      <c r="P35">
        <f t="shared" si="14"/>
        <v>0</v>
      </c>
      <c r="Q35" s="29">
        <f t="shared" si="23"/>
        <v>0</v>
      </c>
      <c r="R35">
        <f t="shared" si="15"/>
        <v>0</v>
      </c>
      <c r="S35" s="29">
        <f t="shared" si="24"/>
        <v>0</v>
      </c>
      <c r="T35">
        <f t="shared" si="16"/>
        <v>0</v>
      </c>
      <c r="U35" s="29">
        <f t="shared" si="25"/>
        <v>0</v>
      </c>
      <c r="V35">
        <f t="shared" si="17"/>
        <v>0</v>
      </c>
      <c r="W35" s="17">
        <v>4</v>
      </c>
    </row>
    <row r="36" spans="1:23" ht="25.5" customHeight="1" thickBot="1">
      <c r="A36" s="16">
        <v>9</v>
      </c>
      <c r="B36" s="23" t="s">
        <v>35</v>
      </c>
      <c r="C36" s="29"/>
      <c r="D36" s="29"/>
      <c r="E36" s="29"/>
      <c r="F36" s="29"/>
      <c r="G36" s="29"/>
      <c r="H36" s="26">
        <f t="shared" si="18"/>
        <v>0</v>
      </c>
      <c r="I36" s="12">
        <f t="shared" si="19"/>
        <v>0</v>
      </c>
      <c r="J36" s="17">
        <v>4</v>
      </c>
      <c r="K36" s="12">
        <f t="shared" si="20"/>
        <v>0</v>
      </c>
      <c r="L36" s="54"/>
      <c r="M36" s="29">
        <f t="shared" si="21"/>
        <v>0</v>
      </c>
      <c r="N36">
        <f t="shared" si="13"/>
        <v>0</v>
      </c>
      <c r="O36" s="29">
        <f t="shared" si="22"/>
        <v>0</v>
      </c>
      <c r="P36">
        <f t="shared" si="14"/>
        <v>0</v>
      </c>
      <c r="Q36" s="29">
        <f t="shared" si="23"/>
        <v>0</v>
      </c>
      <c r="R36">
        <f t="shared" si="15"/>
        <v>0</v>
      </c>
      <c r="S36" s="29">
        <f t="shared" si="24"/>
        <v>0</v>
      </c>
      <c r="T36">
        <f t="shared" si="16"/>
        <v>0</v>
      </c>
      <c r="U36" s="29">
        <f t="shared" si="25"/>
        <v>0</v>
      </c>
      <c r="V36">
        <f t="shared" si="17"/>
        <v>0</v>
      </c>
      <c r="W36" s="17">
        <v>4</v>
      </c>
    </row>
    <row r="37" spans="1:23" ht="25.5" customHeight="1" thickBot="1">
      <c r="A37" s="16">
        <v>10</v>
      </c>
      <c r="B37" s="23" t="s">
        <v>36</v>
      </c>
      <c r="C37" s="29"/>
      <c r="D37" s="29"/>
      <c r="E37" s="29"/>
      <c r="F37" s="29"/>
      <c r="G37" s="29"/>
      <c r="H37" s="26">
        <f t="shared" si="18"/>
        <v>0</v>
      </c>
      <c r="I37" s="12">
        <f t="shared" si="19"/>
        <v>0</v>
      </c>
      <c r="J37" s="17">
        <v>3</v>
      </c>
      <c r="K37" s="12">
        <f t="shared" si="20"/>
        <v>0</v>
      </c>
      <c r="L37" s="54"/>
      <c r="M37" s="29">
        <f t="shared" si="21"/>
        <v>0</v>
      </c>
      <c r="N37">
        <f t="shared" si="13"/>
        <v>0</v>
      </c>
      <c r="O37" s="29">
        <f t="shared" si="22"/>
        <v>0</v>
      </c>
      <c r="P37">
        <f t="shared" si="14"/>
        <v>0</v>
      </c>
      <c r="Q37" s="29">
        <f t="shared" si="23"/>
        <v>0</v>
      </c>
      <c r="R37">
        <f t="shared" si="15"/>
        <v>0</v>
      </c>
      <c r="S37" s="29">
        <f t="shared" si="24"/>
        <v>0</v>
      </c>
      <c r="T37">
        <f t="shared" si="16"/>
        <v>0</v>
      </c>
      <c r="U37" s="29">
        <f t="shared" si="25"/>
        <v>0</v>
      </c>
      <c r="V37">
        <f t="shared" si="17"/>
        <v>0</v>
      </c>
      <c r="W37" s="17">
        <v>3</v>
      </c>
    </row>
    <row r="38" spans="1:23" ht="25.5" customHeight="1" thickBot="1">
      <c r="A38" s="16">
        <v>11</v>
      </c>
      <c r="B38" s="23" t="s">
        <v>37</v>
      </c>
      <c r="C38" s="29"/>
      <c r="D38" s="29"/>
      <c r="E38" s="29"/>
      <c r="F38" s="29"/>
      <c r="G38" s="29"/>
      <c r="H38" s="26">
        <f t="shared" si="18"/>
        <v>0</v>
      </c>
      <c r="I38" s="12">
        <f t="shared" si="19"/>
        <v>0</v>
      </c>
      <c r="J38" s="17">
        <v>5</v>
      </c>
      <c r="K38" s="12">
        <f t="shared" si="20"/>
        <v>0</v>
      </c>
      <c r="L38" s="54"/>
      <c r="M38" s="29">
        <f t="shared" si="21"/>
        <v>0</v>
      </c>
      <c r="N38">
        <f t="shared" si="13"/>
        <v>0</v>
      </c>
      <c r="O38" s="29">
        <f t="shared" si="22"/>
        <v>0</v>
      </c>
      <c r="P38">
        <f t="shared" si="14"/>
        <v>0</v>
      </c>
      <c r="Q38" s="29">
        <f t="shared" si="23"/>
        <v>0</v>
      </c>
      <c r="R38">
        <f t="shared" si="15"/>
        <v>0</v>
      </c>
      <c r="S38" s="29">
        <f t="shared" si="24"/>
        <v>0</v>
      </c>
      <c r="T38">
        <f t="shared" si="16"/>
        <v>0</v>
      </c>
      <c r="U38" s="29">
        <f t="shared" si="25"/>
        <v>0</v>
      </c>
      <c r="V38">
        <f t="shared" si="17"/>
        <v>0</v>
      </c>
      <c r="W38" s="17">
        <v>5</v>
      </c>
    </row>
    <row r="39" spans="1:23" ht="25.5" customHeight="1" thickBot="1">
      <c r="A39" s="16">
        <v>12</v>
      </c>
      <c r="B39" s="23" t="s">
        <v>14</v>
      </c>
      <c r="C39" s="29"/>
      <c r="D39" s="29"/>
      <c r="E39" s="29"/>
      <c r="F39" s="29"/>
      <c r="G39" s="29"/>
      <c r="H39" s="26">
        <f t="shared" si="18"/>
        <v>0</v>
      </c>
      <c r="I39" s="12">
        <f t="shared" si="19"/>
        <v>0</v>
      </c>
      <c r="J39" s="17">
        <v>1</v>
      </c>
      <c r="K39" s="12">
        <f t="shared" si="20"/>
        <v>0</v>
      </c>
      <c r="L39" s="54"/>
      <c r="M39" s="29">
        <f t="shared" si="21"/>
        <v>0</v>
      </c>
      <c r="N39">
        <f t="shared" si="13"/>
        <v>0</v>
      </c>
      <c r="O39" s="29">
        <f t="shared" si="22"/>
        <v>0</v>
      </c>
      <c r="P39">
        <f t="shared" si="14"/>
        <v>0</v>
      </c>
      <c r="Q39" s="29">
        <f t="shared" si="23"/>
        <v>0</v>
      </c>
      <c r="R39">
        <f t="shared" si="15"/>
        <v>0</v>
      </c>
      <c r="S39" s="29">
        <f t="shared" si="24"/>
        <v>0</v>
      </c>
      <c r="T39">
        <f t="shared" si="16"/>
        <v>0</v>
      </c>
      <c r="U39" s="29">
        <f t="shared" si="25"/>
        <v>0</v>
      </c>
      <c r="V39">
        <f t="shared" si="17"/>
        <v>0</v>
      </c>
      <c r="W39" s="17">
        <v>1</v>
      </c>
    </row>
    <row r="40" spans="1:23" ht="25.5" customHeight="1" thickBot="1">
      <c r="A40" s="16">
        <v>13</v>
      </c>
      <c r="B40" s="23" t="s">
        <v>38</v>
      </c>
      <c r="C40" s="29"/>
      <c r="D40" s="29"/>
      <c r="E40" s="29"/>
      <c r="F40" s="29"/>
      <c r="G40" s="29"/>
      <c r="H40" s="26">
        <f t="shared" si="18"/>
        <v>0</v>
      </c>
      <c r="I40" s="12">
        <f t="shared" si="19"/>
        <v>0</v>
      </c>
      <c r="J40" s="17">
        <v>5</v>
      </c>
      <c r="K40" s="12">
        <f t="shared" si="20"/>
        <v>0</v>
      </c>
      <c r="L40" s="54"/>
      <c r="M40" s="29">
        <f t="shared" si="21"/>
        <v>0</v>
      </c>
      <c r="N40">
        <f t="shared" si="13"/>
        <v>0</v>
      </c>
      <c r="O40" s="29">
        <f t="shared" si="22"/>
        <v>0</v>
      </c>
      <c r="P40">
        <f t="shared" si="14"/>
        <v>0</v>
      </c>
      <c r="Q40" s="29">
        <f t="shared" si="23"/>
        <v>0</v>
      </c>
      <c r="R40">
        <f t="shared" si="15"/>
        <v>0</v>
      </c>
      <c r="S40" s="29">
        <f t="shared" si="24"/>
        <v>0</v>
      </c>
      <c r="T40">
        <f t="shared" si="16"/>
        <v>0</v>
      </c>
      <c r="U40" s="29">
        <f t="shared" si="25"/>
        <v>0</v>
      </c>
      <c r="V40">
        <f t="shared" si="17"/>
        <v>0</v>
      </c>
      <c r="W40" s="17">
        <v>5</v>
      </c>
    </row>
    <row r="41" spans="1:23" ht="25.5" customHeight="1" thickBot="1">
      <c r="A41" s="16">
        <v>14</v>
      </c>
      <c r="B41" s="23" t="s">
        <v>39</v>
      </c>
      <c r="C41" s="29"/>
      <c r="D41" s="29"/>
      <c r="E41" s="29"/>
      <c r="F41" s="29"/>
      <c r="G41" s="29"/>
      <c r="H41" s="26">
        <f t="shared" si="18"/>
        <v>0</v>
      </c>
      <c r="I41" s="12">
        <f t="shared" si="19"/>
        <v>0</v>
      </c>
      <c r="J41" s="17">
        <v>3</v>
      </c>
      <c r="K41" s="12">
        <f t="shared" si="20"/>
        <v>0</v>
      </c>
      <c r="L41" s="54"/>
      <c r="M41" s="29">
        <f t="shared" si="21"/>
        <v>0</v>
      </c>
      <c r="N41">
        <f t="shared" si="13"/>
        <v>0</v>
      </c>
      <c r="O41" s="29">
        <f t="shared" si="22"/>
        <v>0</v>
      </c>
      <c r="P41">
        <f t="shared" si="14"/>
        <v>0</v>
      </c>
      <c r="Q41" s="29">
        <f t="shared" si="23"/>
        <v>0</v>
      </c>
      <c r="R41">
        <f t="shared" si="15"/>
        <v>0</v>
      </c>
      <c r="S41" s="29">
        <f t="shared" si="24"/>
        <v>0</v>
      </c>
      <c r="T41">
        <f t="shared" si="16"/>
        <v>0</v>
      </c>
      <c r="U41" s="29">
        <f t="shared" si="25"/>
        <v>0</v>
      </c>
      <c r="V41">
        <f t="shared" si="17"/>
        <v>0</v>
      </c>
      <c r="W41" s="17">
        <v>3</v>
      </c>
    </row>
    <row r="42" spans="1:23" ht="25.5" customHeight="1" thickBot="1">
      <c r="A42" s="16">
        <v>15</v>
      </c>
      <c r="B42" s="23" t="s">
        <v>40</v>
      </c>
      <c r="C42" s="29"/>
      <c r="D42" s="29"/>
      <c r="E42" s="29"/>
      <c r="F42" s="29"/>
      <c r="G42" s="29"/>
      <c r="H42" s="26">
        <f t="shared" si="18"/>
        <v>0</v>
      </c>
      <c r="I42" s="12">
        <f t="shared" si="19"/>
        <v>0</v>
      </c>
      <c r="J42" s="17">
        <v>4</v>
      </c>
      <c r="K42" s="12">
        <f t="shared" si="20"/>
        <v>0</v>
      </c>
      <c r="L42" s="54"/>
      <c r="M42" s="29">
        <f t="shared" si="21"/>
        <v>0</v>
      </c>
      <c r="N42">
        <f t="shared" si="13"/>
        <v>0</v>
      </c>
      <c r="O42" s="29">
        <f t="shared" si="22"/>
        <v>0</v>
      </c>
      <c r="P42">
        <f t="shared" si="14"/>
        <v>0</v>
      </c>
      <c r="Q42" s="29">
        <f t="shared" si="23"/>
        <v>0</v>
      </c>
      <c r="R42">
        <f t="shared" si="15"/>
        <v>0</v>
      </c>
      <c r="S42" s="29">
        <f t="shared" si="24"/>
        <v>0</v>
      </c>
      <c r="T42">
        <f t="shared" si="16"/>
        <v>0</v>
      </c>
      <c r="U42" s="29">
        <f t="shared" si="25"/>
        <v>0</v>
      </c>
      <c r="V42">
        <f t="shared" si="17"/>
        <v>0</v>
      </c>
      <c r="W42" s="17">
        <v>4</v>
      </c>
    </row>
    <row r="43" spans="1:23" ht="25.5" customHeight="1" thickBot="1">
      <c r="A43" s="16">
        <v>16</v>
      </c>
      <c r="B43" s="23" t="s">
        <v>41</v>
      </c>
      <c r="C43" s="29"/>
      <c r="D43" s="29"/>
      <c r="E43" s="29"/>
      <c r="F43" s="29"/>
      <c r="G43" s="29"/>
      <c r="H43" s="26">
        <f t="shared" si="18"/>
        <v>0</v>
      </c>
      <c r="I43" s="12">
        <f t="shared" si="19"/>
        <v>0</v>
      </c>
      <c r="J43" s="17">
        <v>3</v>
      </c>
      <c r="K43" s="12">
        <f t="shared" si="20"/>
        <v>0</v>
      </c>
      <c r="L43" s="54"/>
      <c r="M43" s="29">
        <f t="shared" si="21"/>
        <v>0</v>
      </c>
      <c r="N43">
        <f t="shared" si="13"/>
        <v>0</v>
      </c>
      <c r="O43" s="29">
        <f t="shared" si="22"/>
        <v>0</v>
      </c>
      <c r="P43">
        <f t="shared" si="14"/>
        <v>0</v>
      </c>
      <c r="Q43" s="29">
        <f t="shared" si="23"/>
        <v>0</v>
      </c>
      <c r="R43">
        <f t="shared" si="15"/>
        <v>0</v>
      </c>
      <c r="S43" s="29">
        <f t="shared" si="24"/>
        <v>0</v>
      </c>
      <c r="T43">
        <f t="shared" si="16"/>
        <v>0</v>
      </c>
      <c r="U43" s="29">
        <f t="shared" si="25"/>
        <v>0</v>
      </c>
      <c r="V43">
        <f t="shared" si="17"/>
        <v>0</v>
      </c>
      <c r="W43" s="17">
        <v>3</v>
      </c>
    </row>
    <row r="44" spans="1:23" ht="25.5" customHeight="1" thickBot="1">
      <c r="A44" s="16">
        <v>17</v>
      </c>
      <c r="B44" s="24" t="s">
        <v>42</v>
      </c>
      <c r="C44" s="29"/>
      <c r="D44" s="29"/>
      <c r="E44" s="29"/>
      <c r="F44" s="29"/>
      <c r="G44" s="29"/>
      <c r="H44" s="26">
        <f t="shared" si="18"/>
        <v>0</v>
      </c>
      <c r="I44" s="12">
        <f t="shared" si="19"/>
        <v>0</v>
      </c>
      <c r="J44" s="17">
        <v>4</v>
      </c>
      <c r="K44" s="12">
        <f t="shared" si="20"/>
        <v>0</v>
      </c>
      <c r="L44" s="54"/>
      <c r="M44" s="29">
        <f t="shared" si="21"/>
        <v>0</v>
      </c>
      <c r="N44">
        <f t="shared" si="13"/>
        <v>0</v>
      </c>
      <c r="O44" s="29">
        <f t="shared" si="22"/>
        <v>0</v>
      </c>
      <c r="P44">
        <f t="shared" si="14"/>
        <v>0</v>
      </c>
      <c r="Q44" s="29">
        <f t="shared" si="23"/>
        <v>0</v>
      </c>
      <c r="R44">
        <f t="shared" si="15"/>
        <v>0</v>
      </c>
      <c r="S44" s="29">
        <f>F44</f>
        <v>0</v>
      </c>
      <c r="T44">
        <f t="shared" si="16"/>
        <v>0</v>
      </c>
      <c r="U44" s="29">
        <f t="shared" si="25"/>
        <v>0</v>
      </c>
      <c r="V44">
        <f t="shared" si="17"/>
        <v>0</v>
      </c>
      <c r="W44" s="17">
        <v>4</v>
      </c>
    </row>
    <row r="45" spans="1:22" ht="25.5" customHeight="1">
      <c r="A45" s="18"/>
      <c r="B45" s="18"/>
      <c r="C45" s="56">
        <f>N45</f>
        <v>0</v>
      </c>
      <c r="D45" s="57">
        <f>P45</f>
        <v>0</v>
      </c>
      <c r="E45" s="57">
        <f>R45</f>
        <v>0</v>
      </c>
      <c r="F45" s="57">
        <f>T45</f>
        <v>0</v>
      </c>
      <c r="G45" s="57">
        <f>V45</f>
        <v>0</v>
      </c>
      <c r="H45" s="75" t="s">
        <v>8</v>
      </c>
      <c r="I45" s="76"/>
      <c r="J45" s="77"/>
      <c r="K45" s="20">
        <f>SUM(K28:K44)</f>
        <v>0</v>
      </c>
      <c r="L45" s="54">
        <f>K45/2</f>
        <v>0</v>
      </c>
      <c r="M45" s="19"/>
      <c r="N45">
        <f>SUM(N28:N44)</f>
        <v>0</v>
      </c>
      <c r="P45">
        <f>SUM(P28:P44)</f>
        <v>0</v>
      </c>
      <c r="R45">
        <f>SUM(R28:R44)</f>
        <v>0</v>
      </c>
      <c r="T45">
        <f>SUM(T28:T44)</f>
        <v>0</v>
      </c>
      <c r="V45">
        <f>SUM(V28:V44)</f>
        <v>0</v>
      </c>
    </row>
    <row r="46" spans="1:23" ht="12.75">
      <c r="A46" s="6"/>
      <c r="B46" s="6"/>
      <c r="C46" s="58" t="e">
        <f>N46-1</f>
        <v>#DIV/0!</v>
      </c>
      <c r="D46" s="59" t="e">
        <f>P46-1</f>
        <v>#DIV/0!</v>
      </c>
      <c r="E46" s="59" t="e">
        <f>R46-1</f>
        <v>#DIV/0!</v>
      </c>
      <c r="F46" s="59" t="e">
        <f>T46-1</f>
        <v>#DIV/0!</v>
      </c>
      <c r="G46" s="59" t="e">
        <f>V46-1</f>
        <v>#DIV/0!</v>
      </c>
      <c r="H46" s="6"/>
      <c r="I46" s="6"/>
      <c r="J46" s="6"/>
      <c r="K46" s="6"/>
      <c r="L46" s="54"/>
      <c r="M46" s="5"/>
      <c r="N46" s="55" t="e">
        <f>N45/L45</f>
        <v>#DIV/0!</v>
      </c>
      <c r="O46" s="6"/>
      <c r="P46" s="55" t="e">
        <f>P45/L45</f>
        <v>#DIV/0!</v>
      </c>
      <c r="Q46" s="6"/>
      <c r="R46" s="55" t="e">
        <f>R45/L45</f>
        <v>#DIV/0!</v>
      </c>
      <c r="S46" s="6"/>
      <c r="T46" s="55" t="e">
        <f>T45/L45</f>
        <v>#DIV/0!</v>
      </c>
      <c r="U46" s="6"/>
      <c r="V46" s="55" t="e">
        <f>V45/L45</f>
        <v>#DIV/0!</v>
      </c>
      <c r="W46" s="6"/>
    </row>
    <row r="47" spans="1:12" ht="15.75">
      <c r="A47" s="74" t="str">
        <f>A1</f>
        <v>Весенний Кубок 2014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26</v>
      </c>
      <c r="L48" s="6"/>
    </row>
    <row r="49" spans="1:12" ht="26.25" thickBot="1">
      <c r="A49" s="7">
        <f>A3</f>
        <v>6</v>
      </c>
      <c r="B49" s="31">
        <f>B3</f>
        <v>0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23" s="2" customFormat="1" ht="12.75" thickBot="1">
      <c r="A50" s="14" t="s">
        <v>0</v>
      </c>
      <c r="B50" s="21" t="s">
        <v>3</v>
      </c>
      <c r="C50" s="28" t="str">
        <f>'[1]Итоговая таблица'!$C$32</f>
        <v>№1</v>
      </c>
      <c r="D50" s="28" t="str">
        <f>'[1]Итоговая таблица'!$C$33</f>
        <v>№2</v>
      </c>
      <c r="E50" s="28" t="str">
        <f>'[1]Итоговая таблица'!$C$34</f>
        <v>№3</v>
      </c>
      <c r="F50" s="28" t="str">
        <f>'[1]Итоговая таблица'!$C$35</f>
        <v>№4</v>
      </c>
      <c r="G50" s="28" t="str">
        <f>'[1]Итоговая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53"/>
      <c r="M50" s="28" t="str">
        <f>'[1]Итоговая таблица'!$C$32</f>
        <v>№1</v>
      </c>
      <c r="O50" s="28" t="str">
        <f>'[1]Итоговая таблица'!$C$33</f>
        <v>№2</v>
      </c>
      <c r="Q50" s="28" t="str">
        <f>'[1]Итоговая таблица'!$C$34</f>
        <v>№3</v>
      </c>
      <c r="S50" s="28" t="str">
        <f>'[1]Итоговая таблица'!$C$35</f>
        <v>№4</v>
      </c>
      <c r="U50" s="28" t="str">
        <f>'[1]Итоговая таблица'!$C$36</f>
        <v>№5</v>
      </c>
      <c r="W50" s="15" t="s">
        <v>4</v>
      </c>
    </row>
    <row r="51" spans="1:23" ht="25.5" customHeight="1" thickBot="1">
      <c r="A51" s="16">
        <v>1</v>
      </c>
      <c r="B51" s="22" t="s">
        <v>27</v>
      </c>
      <c r="C51" s="29"/>
      <c r="D51" s="29"/>
      <c r="E51" s="29"/>
      <c r="F51" s="29"/>
      <c r="G51" s="29"/>
      <c r="H51" s="26">
        <f>MIN(C51:F51)</f>
        <v>0</v>
      </c>
      <c r="I51" s="12">
        <f>MAX(C51:F51)</f>
        <v>0</v>
      </c>
      <c r="J51" s="17">
        <v>3</v>
      </c>
      <c r="K51" s="12">
        <f>(C51+D51+E51+F51-H51-I51)*J51</f>
        <v>0</v>
      </c>
      <c r="L51" s="54"/>
      <c r="M51" s="29">
        <f>C51</f>
        <v>0</v>
      </c>
      <c r="N51">
        <f aca="true" t="shared" si="26" ref="N51:N67">M51*W51</f>
        <v>0</v>
      </c>
      <c r="O51" s="29">
        <f>D51</f>
        <v>0</v>
      </c>
      <c r="P51">
        <f aca="true" t="shared" si="27" ref="P51:P67">O51*W51</f>
        <v>0</v>
      </c>
      <c r="Q51" s="29">
        <f>E51</f>
        <v>0</v>
      </c>
      <c r="R51">
        <f aca="true" t="shared" si="28" ref="R51:R67">Q51*W51</f>
        <v>0</v>
      </c>
      <c r="S51" s="29">
        <f>F51</f>
        <v>0</v>
      </c>
      <c r="T51">
        <f aca="true" t="shared" si="29" ref="T51:T67">S51*W51</f>
        <v>0</v>
      </c>
      <c r="U51" s="29">
        <f>G51</f>
        <v>0</v>
      </c>
      <c r="V51">
        <f aca="true" t="shared" si="30" ref="V51:V67">U51*W51</f>
        <v>0</v>
      </c>
      <c r="W51" s="17">
        <v>3</v>
      </c>
    </row>
    <row r="52" spans="1:23" ht="25.5" customHeight="1" thickBot="1">
      <c r="A52" s="16">
        <v>2</v>
      </c>
      <c r="B52" s="23" t="s">
        <v>28</v>
      </c>
      <c r="C52" s="29"/>
      <c r="D52" s="29"/>
      <c r="E52" s="29"/>
      <c r="F52" s="29"/>
      <c r="G52" s="29"/>
      <c r="H52" s="26">
        <f aca="true" t="shared" si="31" ref="H52:H67">MIN(C52:F52)</f>
        <v>0</v>
      </c>
      <c r="I52" s="12">
        <f aca="true" t="shared" si="32" ref="I52:I67">MAX(C52:F52)</f>
        <v>0</v>
      </c>
      <c r="J52" s="17">
        <v>3</v>
      </c>
      <c r="K52" s="12">
        <f aca="true" t="shared" si="33" ref="K52:K67">(C52+D52+E52+F52-H52-I52)*J52</f>
        <v>0</v>
      </c>
      <c r="L52" s="54"/>
      <c r="M52" s="29">
        <f aca="true" t="shared" si="34" ref="M52:M67">C52</f>
        <v>0</v>
      </c>
      <c r="N52">
        <f t="shared" si="26"/>
        <v>0</v>
      </c>
      <c r="O52" s="29">
        <f aca="true" t="shared" si="35" ref="O52:O67">D52</f>
        <v>0</v>
      </c>
      <c r="P52">
        <f t="shared" si="27"/>
        <v>0</v>
      </c>
      <c r="Q52" s="29">
        <f aca="true" t="shared" si="36" ref="Q52:Q67">E52</f>
        <v>0</v>
      </c>
      <c r="R52">
        <f t="shared" si="28"/>
        <v>0</v>
      </c>
      <c r="S52" s="29">
        <f aca="true" t="shared" si="37" ref="S52:S66">F52</f>
        <v>0</v>
      </c>
      <c r="T52">
        <f t="shared" si="29"/>
        <v>0</v>
      </c>
      <c r="U52" s="29">
        <f aca="true" t="shared" si="38" ref="U52:U67">G52</f>
        <v>0</v>
      </c>
      <c r="V52">
        <f t="shared" si="30"/>
        <v>0</v>
      </c>
      <c r="W52" s="17">
        <v>3</v>
      </c>
    </row>
    <row r="53" spans="1:23" ht="25.5" customHeight="1" thickBot="1">
      <c r="A53" s="16">
        <v>3</v>
      </c>
      <c r="B53" s="23" t="s">
        <v>29</v>
      </c>
      <c r="C53" s="29"/>
      <c r="D53" s="29"/>
      <c r="E53" s="29"/>
      <c r="F53" s="29"/>
      <c r="G53" s="29"/>
      <c r="H53" s="26">
        <f t="shared" si="31"/>
        <v>0</v>
      </c>
      <c r="I53" s="12">
        <f t="shared" si="32"/>
        <v>0</v>
      </c>
      <c r="J53" s="17">
        <v>4</v>
      </c>
      <c r="K53" s="12">
        <f t="shared" si="33"/>
        <v>0</v>
      </c>
      <c r="L53" s="54"/>
      <c r="M53" s="29">
        <f t="shared" si="34"/>
        <v>0</v>
      </c>
      <c r="N53">
        <f t="shared" si="26"/>
        <v>0</v>
      </c>
      <c r="O53" s="29">
        <f t="shared" si="35"/>
        <v>0</v>
      </c>
      <c r="P53">
        <f t="shared" si="27"/>
        <v>0</v>
      </c>
      <c r="Q53" s="29">
        <f t="shared" si="36"/>
        <v>0</v>
      </c>
      <c r="R53">
        <f t="shared" si="28"/>
        <v>0</v>
      </c>
      <c r="S53" s="29">
        <f t="shared" si="37"/>
        <v>0</v>
      </c>
      <c r="T53">
        <f t="shared" si="29"/>
        <v>0</v>
      </c>
      <c r="U53" s="29">
        <f t="shared" si="38"/>
        <v>0</v>
      </c>
      <c r="V53">
        <f t="shared" si="30"/>
        <v>0</v>
      </c>
      <c r="W53" s="17">
        <v>4</v>
      </c>
    </row>
    <row r="54" spans="1:23" ht="25.5" customHeight="1" thickBot="1">
      <c r="A54" s="16">
        <v>4</v>
      </c>
      <c r="B54" s="23" t="s">
        <v>30</v>
      </c>
      <c r="C54" s="29"/>
      <c r="D54" s="29"/>
      <c r="E54" s="29"/>
      <c r="F54" s="29"/>
      <c r="G54" s="29"/>
      <c r="H54" s="26">
        <f t="shared" si="31"/>
        <v>0</v>
      </c>
      <c r="I54" s="12">
        <f t="shared" si="32"/>
        <v>0</v>
      </c>
      <c r="J54" s="17">
        <v>3</v>
      </c>
      <c r="K54" s="12">
        <f t="shared" si="33"/>
        <v>0</v>
      </c>
      <c r="L54" s="54"/>
      <c r="M54" s="29">
        <f t="shared" si="34"/>
        <v>0</v>
      </c>
      <c r="N54">
        <f t="shared" si="26"/>
        <v>0</v>
      </c>
      <c r="O54" s="29">
        <f t="shared" si="35"/>
        <v>0</v>
      </c>
      <c r="P54">
        <f t="shared" si="27"/>
        <v>0</v>
      </c>
      <c r="Q54" s="29">
        <f t="shared" si="36"/>
        <v>0</v>
      </c>
      <c r="R54">
        <f t="shared" si="28"/>
        <v>0</v>
      </c>
      <c r="S54" s="29">
        <f t="shared" si="37"/>
        <v>0</v>
      </c>
      <c r="T54">
        <f t="shared" si="29"/>
        <v>0</v>
      </c>
      <c r="U54" s="29">
        <f t="shared" si="38"/>
        <v>0</v>
      </c>
      <c r="V54">
        <f t="shared" si="30"/>
        <v>0</v>
      </c>
      <c r="W54" s="17">
        <v>3</v>
      </c>
    </row>
    <row r="55" spans="1:23" ht="25.5" customHeight="1" thickBot="1">
      <c r="A55" s="16">
        <v>5</v>
      </c>
      <c r="B55" s="23" t="s">
        <v>31</v>
      </c>
      <c r="C55" s="29"/>
      <c r="D55" s="29"/>
      <c r="E55" s="29"/>
      <c r="F55" s="29"/>
      <c r="G55" s="29"/>
      <c r="H55" s="26">
        <f t="shared" si="31"/>
        <v>0</v>
      </c>
      <c r="I55" s="12">
        <f t="shared" si="32"/>
        <v>0</v>
      </c>
      <c r="J55" s="17">
        <v>4</v>
      </c>
      <c r="K55" s="12">
        <f t="shared" si="33"/>
        <v>0</v>
      </c>
      <c r="L55" s="54"/>
      <c r="M55" s="29">
        <f t="shared" si="34"/>
        <v>0</v>
      </c>
      <c r="N55">
        <f t="shared" si="26"/>
        <v>0</v>
      </c>
      <c r="O55" s="29">
        <f t="shared" si="35"/>
        <v>0</v>
      </c>
      <c r="P55">
        <f t="shared" si="27"/>
        <v>0</v>
      </c>
      <c r="Q55" s="29">
        <f t="shared" si="36"/>
        <v>0</v>
      </c>
      <c r="R55">
        <f t="shared" si="28"/>
        <v>0</v>
      </c>
      <c r="S55" s="29">
        <f t="shared" si="37"/>
        <v>0</v>
      </c>
      <c r="T55">
        <f t="shared" si="29"/>
        <v>0</v>
      </c>
      <c r="U55" s="29">
        <f t="shared" si="38"/>
        <v>0</v>
      </c>
      <c r="V55">
        <f t="shared" si="30"/>
        <v>0</v>
      </c>
      <c r="W55" s="17">
        <v>4</v>
      </c>
    </row>
    <row r="56" spans="1:23" ht="25.5" customHeight="1" thickBot="1">
      <c r="A56" s="16">
        <v>6</v>
      </c>
      <c r="B56" s="23" t="s">
        <v>32</v>
      </c>
      <c r="C56" s="29"/>
      <c r="D56" s="29"/>
      <c r="E56" s="29"/>
      <c r="F56" s="29"/>
      <c r="G56" s="29"/>
      <c r="H56" s="26">
        <f t="shared" si="31"/>
        <v>0</v>
      </c>
      <c r="I56" s="12">
        <f t="shared" si="32"/>
        <v>0</v>
      </c>
      <c r="J56" s="17">
        <v>2</v>
      </c>
      <c r="K56" s="12">
        <f t="shared" si="33"/>
        <v>0</v>
      </c>
      <c r="L56" s="54"/>
      <c r="M56" s="29">
        <f t="shared" si="34"/>
        <v>0</v>
      </c>
      <c r="N56">
        <f t="shared" si="26"/>
        <v>0</v>
      </c>
      <c r="O56" s="29">
        <f t="shared" si="35"/>
        <v>0</v>
      </c>
      <c r="P56">
        <f t="shared" si="27"/>
        <v>0</v>
      </c>
      <c r="Q56" s="29">
        <f t="shared" si="36"/>
        <v>0</v>
      </c>
      <c r="R56">
        <f t="shared" si="28"/>
        <v>0</v>
      </c>
      <c r="S56" s="29">
        <f t="shared" si="37"/>
        <v>0</v>
      </c>
      <c r="T56">
        <f t="shared" si="29"/>
        <v>0</v>
      </c>
      <c r="U56" s="29">
        <f t="shared" si="38"/>
        <v>0</v>
      </c>
      <c r="V56">
        <f t="shared" si="30"/>
        <v>0</v>
      </c>
      <c r="W56" s="17">
        <v>2</v>
      </c>
    </row>
    <row r="57" spans="1:23" ht="25.5" customHeight="1" thickBot="1">
      <c r="A57" s="16">
        <v>7</v>
      </c>
      <c r="B57" s="23" t="s">
        <v>33</v>
      </c>
      <c r="C57" s="29"/>
      <c r="D57" s="29"/>
      <c r="E57" s="29"/>
      <c r="F57" s="29"/>
      <c r="G57" s="29"/>
      <c r="H57" s="26">
        <f t="shared" si="31"/>
        <v>0</v>
      </c>
      <c r="I57" s="12">
        <f t="shared" si="32"/>
        <v>0</v>
      </c>
      <c r="J57" s="17">
        <v>5</v>
      </c>
      <c r="K57" s="12">
        <f t="shared" si="33"/>
        <v>0</v>
      </c>
      <c r="L57" s="54"/>
      <c r="M57" s="29">
        <f t="shared" si="34"/>
        <v>0</v>
      </c>
      <c r="N57">
        <f t="shared" si="26"/>
        <v>0</v>
      </c>
      <c r="O57" s="29">
        <f t="shared" si="35"/>
        <v>0</v>
      </c>
      <c r="P57">
        <f t="shared" si="27"/>
        <v>0</v>
      </c>
      <c r="Q57" s="29">
        <f t="shared" si="36"/>
        <v>0</v>
      </c>
      <c r="R57">
        <f t="shared" si="28"/>
        <v>0</v>
      </c>
      <c r="S57" s="29">
        <f t="shared" si="37"/>
        <v>0</v>
      </c>
      <c r="T57">
        <f t="shared" si="29"/>
        <v>0</v>
      </c>
      <c r="U57" s="29">
        <f t="shared" si="38"/>
        <v>0</v>
      </c>
      <c r="V57">
        <f t="shared" si="30"/>
        <v>0</v>
      </c>
      <c r="W57" s="17">
        <v>5</v>
      </c>
    </row>
    <row r="58" spans="1:23" ht="25.5" customHeight="1" thickBot="1">
      <c r="A58" s="16">
        <v>8</v>
      </c>
      <c r="B58" s="23" t="s">
        <v>34</v>
      </c>
      <c r="C58" s="29"/>
      <c r="D58" s="29"/>
      <c r="E58" s="29"/>
      <c r="F58" s="29"/>
      <c r="G58" s="29"/>
      <c r="H58" s="26">
        <f t="shared" si="31"/>
        <v>0</v>
      </c>
      <c r="I58" s="12">
        <f t="shared" si="32"/>
        <v>0</v>
      </c>
      <c r="J58" s="17">
        <v>4</v>
      </c>
      <c r="K58" s="12">
        <f t="shared" si="33"/>
        <v>0</v>
      </c>
      <c r="L58" s="54"/>
      <c r="M58" s="29">
        <f t="shared" si="34"/>
        <v>0</v>
      </c>
      <c r="N58">
        <f t="shared" si="26"/>
        <v>0</v>
      </c>
      <c r="O58" s="29">
        <f t="shared" si="35"/>
        <v>0</v>
      </c>
      <c r="P58">
        <f t="shared" si="27"/>
        <v>0</v>
      </c>
      <c r="Q58" s="29">
        <f t="shared" si="36"/>
        <v>0</v>
      </c>
      <c r="R58">
        <f t="shared" si="28"/>
        <v>0</v>
      </c>
      <c r="S58" s="29">
        <f t="shared" si="37"/>
        <v>0</v>
      </c>
      <c r="T58">
        <f t="shared" si="29"/>
        <v>0</v>
      </c>
      <c r="U58" s="29">
        <f t="shared" si="38"/>
        <v>0</v>
      </c>
      <c r="V58">
        <f t="shared" si="30"/>
        <v>0</v>
      </c>
      <c r="W58" s="17">
        <v>4</v>
      </c>
    </row>
    <row r="59" spans="1:23" ht="25.5" customHeight="1" thickBot="1">
      <c r="A59" s="16">
        <v>9</v>
      </c>
      <c r="B59" s="23" t="s">
        <v>35</v>
      </c>
      <c r="C59" s="29"/>
      <c r="D59" s="29"/>
      <c r="E59" s="29"/>
      <c r="F59" s="29"/>
      <c r="G59" s="29"/>
      <c r="H59" s="26">
        <f t="shared" si="31"/>
        <v>0</v>
      </c>
      <c r="I59" s="12">
        <f t="shared" si="32"/>
        <v>0</v>
      </c>
      <c r="J59" s="17">
        <v>4</v>
      </c>
      <c r="K59" s="12">
        <f t="shared" si="33"/>
        <v>0</v>
      </c>
      <c r="L59" s="54"/>
      <c r="M59" s="29">
        <f t="shared" si="34"/>
        <v>0</v>
      </c>
      <c r="N59">
        <f t="shared" si="26"/>
        <v>0</v>
      </c>
      <c r="O59" s="29">
        <f t="shared" si="35"/>
        <v>0</v>
      </c>
      <c r="P59">
        <f t="shared" si="27"/>
        <v>0</v>
      </c>
      <c r="Q59" s="29">
        <f t="shared" si="36"/>
        <v>0</v>
      </c>
      <c r="R59">
        <f t="shared" si="28"/>
        <v>0</v>
      </c>
      <c r="S59" s="29">
        <f t="shared" si="37"/>
        <v>0</v>
      </c>
      <c r="T59">
        <f t="shared" si="29"/>
        <v>0</v>
      </c>
      <c r="U59" s="29">
        <f t="shared" si="38"/>
        <v>0</v>
      </c>
      <c r="V59">
        <f t="shared" si="30"/>
        <v>0</v>
      </c>
      <c r="W59" s="17">
        <v>4</v>
      </c>
    </row>
    <row r="60" spans="1:23" ht="25.5" customHeight="1" thickBot="1">
      <c r="A60" s="16">
        <v>10</v>
      </c>
      <c r="B60" s="23" t="s">
        <v>36</v>
      </c>
      <c r="C60" s="29"/>
      <c r="D60" s="29"/>
      <c r="E60" s="29"/>
      <c r="F60" s="29"/>
      <c r="G60" s="29"/>
      <c r="H60" s="26">
        <f t="shared" si="31"/>
        <v>0</v>
      </c>
      <c r="I60" s="12">
        <f t="shared" si="32"/>
        <v>0</v>
      </c>
      <c r="J60" s="17">
        <v>3</v>
      </c>
      <c r="K60" s="12">
        <f t="shared" si="33"/>
        <v>0</v>
      </c>
      <c r="L60" s="54"/>
      <c r="M60" s="29">
        <f t="shared" si="34"/>
        <v>0</v>
      </c>
      <c r="N60">
        <f t="shared" si="26"/>
        <v>0</v>
      </c>
      <c r="O60" s="29">
        <f t="shared" si="35"/>
        <v>0</v>
      </c>
      <c r="P60">
        <f t="shared" si="27"/>
        <v>0</v>
      </c>
      <c r="Q60" s="29">
        <f t="shared" si="36"/>
        <v>0</v>
      </c>
      <c r="R60">
        <f t="shared" si="28"/>
        <v>0</v>
      </c>
      <c r="S60" s="29">
        <f t="shared" si="37"/>
        <v>0</v>
      </c>
      <c r="T60">
        <f t="shared" si="29"/>
        <v>0</v>
      </c>
      <c r="U60" s="29">
        <f t="shared" si="38"/>
        <v>0</v>
      </c>
      <c r="V60">
        <f t="shared" si="30"/>
        <v>0</v>
      </c>
      <c r="W60" s="17">
        <v>3</v>
      </c>
    </row>
    <row r="61" spans="1:23" ht="25.5" customHeight="1" thickBot="1">
      <c r="A61" s="16">
        <v>11</v>
      </c>
      <c r="B61" s="23" t="s">
        <v>37</v>
      </c>
      <c r="C61" s="29"/>
      <c r="D61" s="29"/>
      <c r="E61" s="29"/>
      <c r="F61" s="29"/>
      <c r="G61" s="29"/>
      <c r="H61" s="26">
        <f t="shared" si="31"/>
        <v>0</v>
      </c>
      <c r="I61" s="12">
        <f t="shared" si="32"/>
        <v>0</v>
      </c>
      <c r="J61" s="17">
        <v>5</v>
      </c>
      <c r="K61" s="12">
        <f t="shared" si="33"/>
        <v>0</v>
      </c>
      <c r="L61" s="54"/>
      <c r="M61" s="29">
        <f t="shared" si="34"/>
        <v>0</v>
      </c>
      <c r="N61">
        <f t="shared" si="26"/>
        <v>0</v>
      </c>
      <c r="O61" s="29">
        <f t="shared" si="35"/>
        <v>0</v>
      </c>
      <c r="P61">
        <f t="shared" si="27"/>
        <v>0</v>
      </c>
      <c r="Q61" s="29">
        <f t="shared" si="36"/>
        <v>0</v>
      </c>
      <c r="R61">
        <f t="shared" si="28"/>
        <v>0</v>
      </c>
      <c r="S61" s="29">
        <f t="shared" si="37"/>
        <v>0</v>
      </c>
      <c r="T61">
        <f t="shared" si="29"/>
        <v>0</v>
      </c>
      <c r="U61" s="29">
        <f t="shared" si="38"/>
        <v>0</v>
      </c>
      <c r="V61">
        <f t="shared" si="30"/>
        <v>0</v>
      </c>
      <c r="W61" s="17">
        <v>5</v>
      </c>
    </row>
    <row r="62" spans="1:23" ht="25.5" customHeight="1" thickBot="1">
      <c r="A62" s="16">
        <v>12</v>
      </c>
      <c r="B62" s="23" t="s">
        <v>14</v>
      </c>
      <c r="C62" s="29"/>
      <c r="D62" s="29"/>
      <c r="E62" s="29"/>
      <c r="F62" s="29"/>
      <c r="G62" s="29"/>
      <c r="H62" s="26">
        <f t="shared" si="31"/>
        <v>0</v>
      </c>
      <c r="I62" s="12">
        <f t="shared" si="32"/>
        <v>0</v>
      </c>
      <c r="J62" s="17">
        <v>1</v>
      </c>
      <c r="K62" s="12">
        <f t="shared" si="33"/>
        <v>0</v>
      </c>
      <c r="L62" s="54"/>
      <c r="M62" s="29">
        <f t="shared" si="34"/>
        <v>0</v>
      </c>
      <c r="N62">
        <f t="shared" si="26"/>
        <v>0</v>
      </c>
      <c r="O62" s="29">
        <f t="shared" si="35"/>
        <v>0</v>
      </c>
      <c r="P62">
        <f t="shared" si="27"/>
        <v>0</v>
      </c>
      <c r="Q62" s="29">
        <f t="shared" si="36"/>
        <v>0</v>
      </c>
      <c r="R62">
        <f t="shared" si="28"/>
        <v>0</v>
      </c>
      <c r="S62" s="29">
        <f t="shared" si="37"/>
        <v>0</v>
      </c>
      <c r="T62">
        <f t="shared" si="29"/>
        <v>0</v>
      </c>
      <c r="U62" s="29">
        <f t="shared" si="38"/>
        <v>0</v>
      </c>
      <c r="V62">
        <f t="shared" si="30"/>
        <v>0</v>
      </c>
      <c r="W62" s="17">
        <v>1</v>
      </c>
    </row>
    <row r="63" spans="1:23" ht="25.5" customHeight="1" thickBot="1">
      <c r="A63" s="16">
        <v>13</v>
      </c>
      <c r="B63" s="23" t="s">
        <v>38</v>
      </c>
      <c r="C63" s="29"/>
      <c r="D63" s="29"/>
      <c r="E63" s="29"/>
      <c r="F63" s="29"/>
      <c r="G63" s="29"/>
      <c r="H63" s="26">
        <f t="shared" si="31"/>
        <v>0</v>
      </c>
      <c r="I63" s="12">
        <f t="shared" si="32"/>
        <v>0</v>
      </c>
      <c r="J63" s="17">
        <v>5</v>
      </c>
      <c r="K63" s="12">
        <f t="shared" si="33"/>
        <v>0</v>
      </c>
      <c r="L63" s="54"/>
      <c r="M63" s="29">
        <f t="shared" si="34"/>
        <v>0</v>
      </c>
      <c r="N63">
        <f t="shared" si="26"/>
        <v>0</v>
      </c>
      <c r="O63" s="29">
        <f t="shared" si="35"/>
        <v>0</v>
      </c>
      <c r="P63">
        <f t="shared" si="27"/>
        <v>0</v>
      </c>
      <c r="Q63" s="29">
        <f t="shared" si="36"/>
        <v>0</v>
      </c>
      <c r="R63">
        <f t="shared" si="28"/>
        <v>0</v>
      </c>
      <c r="S63" s="29">
        <f t="shared" si="37"/>
        <v>0</v>
      </c>
      <c r="T63">
        <f t="shared" si="29"/>
        <v>0</v>
      </c>
      <c r="U63" s="29">
        <f t="shared" si="38"/>
        <v>0</v>
      </c>
      <c r="V63">
        <f t="shared" si="30"/>
        <v>0</v>
      </c>
      <c r="W63" s="17">
        <v>5</v>
      </c>
    </row>
    <row r="64" spans="1:23" ht="25.5" customHeight="1" thickBot="1">
      <c r="A64" s="16">
        <v>14</v>
      </c>
      <c r="B64" s="23" t="s">
        <v>39</v>
      </c>
      <c r="C64" s="29"/>
      <c r="D64" s="29"/>
      <c r="E64" s="29"/>
      <c r="F64" s="29"/>
      <c r="G64" s="29"/>
      <c r="H64" s="26">
        <f t="shared" si="31"/>
        <v>0</v>
      </c>
      <c r="I64" s="12">
        <f t="shared" si="32"/>
        <v>0</v>
      </c>
      <c r="J64" s="17">
        <v>3</v>
      </c>
      <c r="K64" s="12">
        <f t="shared" si="33"/>
        <v>0</v>
      </c>
      <c r="L64" s="54"/>
      <c r="M64" s="29">
        <f t="shared" si="34"/>
        <v>0</v>
      </c>
      <c r="N64">
        <f t="shared" si="26"/>
        <v>0</v>
      </c>
      <c r="O64" s="29">
        <f t="shared" si="35"/>
        <v>0</v>
      </c>
      <c r="P64">
        <f t="shared" si="27"/>
        <v>0</v>
      </c>
      <c r="Q64" s="29">
        <f t="shared" si="36"/>
        <v>0</v>
      </c>
      <c r="R64">
        <f t="shared" si="28"/>
        <v>0</v>
      </c>
      <c r="S64" s="29">
        <f t="shared" si="37"/>
        <v>0</v>
      </c>
      <c r="T64">
        <f t="shared" si="29"/>
        <v>0</v>
      </c>
      <c r="U64" s="29">
        <f t="shared" si="38"/>
        <v>0</v>
      </c>
      <c r="V64">
        <f t="shared" si="30"/>
        <v>0</v>
      </c>
      <c r="W64" s="17">
        <v>3</v>
      </c>
    </row>
    <row r="65" spans="1:23" ht="25.5" customHeight="1" thickBot="1">
      <c r="A65" s="16">
        <v>15</v>
      </c>
      <c r="B65" s="23" t="s">
        <v>40</v>
      </c>
      <c r="C65" s="29"/>
      <c r="D65" s="29"/>
      <c r="E65" s="29"/>
      <c r="F65" s="29"/>
      <c r="G65" s="29"/>
      <c r="H65" s="26">
        <f t="shared" si="31"/>
        <v>0</v>
      </c>
      <c r="I65" s="12">
        <f t="shared" si="32"/>
        <v>0</v>
      </c>
      <c r="J65" s="17">
        <v>4</v>
      </c>
      <c r="K65" s="12">
        <f t="shared" si="33"/>
        <v>0</v>
      </c>
      <c r="L65" s="54"/>
      <c r="M65" s="29">
        <f t="shared" si="34"/>
        <v>0</v>
      </c>
      <c r="N65">
        <f t="shared" si="26"/>
        <v>0</v>
      </c>
      <c r="O65" s="29">
        <f t="shared" si="35"/>
        <v>0</v>
      </c>
      <c r="P65">
        <f t="shared" si="27"/>
        <v>0</v>
      </c>
      <c r="Q65" s="29">
        <f t="shared" si="36"/>
        <v>0</v>
      </c>
      <c r="R65">
        <f t="shared" si="28"/>
        <v>0</v>
      </c>
      <c r="S65" s="29">
        <f t="shared" si="37"/>
        <v>0</v>
      </c>
      <c r="T65">
        <f t="shared" si="29"/>
        <v>0</v>
      </c>
      <c r="U65" s="29">
        <f t="shared" si="38"/>
        <v>0</v>
      </c>
      <c r="V65">
        <f t="shared" si="30"/>
        <v>0</v>
      </c>
      <c r="W65" s="17">
        <v>4</v>
      </c>
    </row>
    <row r="66" spans="1:23" ht="25.5" customHeight="1" thickBot="1">
      <c r="A66" s="16">
        <v>16</v>
      </c>
      <c r="B66" s="23" t="s">
        <v>41</v>
      </c>
      <c r="C66" s="29"/>
      <c r="D66" s="29"/>
      <c r="E66" s="29"/>
      <c r="F66" s="29"/>
      <c r="G66" s="29"/>
      <c r="H66" s="26">
        <f t="shared" si="31"/>
        <v>0</v>
      </c>
      <c r="I66" s="12">
        <f t="shared" si="32"/>
        <v>0</v>
      </c>
      <c r="J66" s="17">
        <v>3</v>
      </c>
      <c r="K66" s="12">
        <f t="shared" si="33"/>
        <v>0</v>
      </c>
      <c r="L66" s="54"/>
      <c r="M66" s="29">
        <f t="shared" si="34"/>
        <v>0</v>
      </c>
      <c r="N66">
        <f t="shared" si="26"/>
        <v>0</v>
      </c>
      <c r="O66" s="29">
        <f t="shared" si="35"/>
        <v>0</v>
      </c>
      <c r="P66">
        <f t="shared" si="27"/>
        <v>0</v>
      </c>
      <c r="Q66" s="29">
        <f t="shared" si="36"/>
        <v>0</v>
      </c>
      <c r="R66">
        <f t="shared" si="28"/>
        <v>0</v>
      </c>
      <c r="S66" s="29">
        <f t="shared" si="37"/>
        <v>0</v>
      </c>
      <c r="T66">
        <f t="shared" si="29"/>
        <v>0</v>
      </c>
      <c r="U66" s="29">
        <f t="shared" si="38"/>
        <v>0</v>
      </c>
      <c r="V66">
        <f t="shared" si="30"/>
        <v>0</v>
      </c>
      <c r="W66" s="17">
        <v>3</v>
      </c>
    </row>
    <row r="67" spans="1:23" ht="25.5" customHeight="1" thickBot="1">
      <c r="A67" s="16">
        <v>17</v>
      </c>
      <c r="B67" s="24" t="s">
        <v>42</v>
      </c>
      <c r="C67" s="29"/>
      <c r="D67" s="29"/>
      <c r="E67" s="29"/>
      <c r="F67" s="29"/>
      <c r="G67" s="29"/>
      <c r="H67" s="26">
        <f t="shared" si="31"/>
        <v>0</v>
      </c>
      <c r="I67" s="12">
        <f t="shared" si="32"/>
        <v>0</v>
      </c>
      <c r="J67" s="17">
        <v>4</v>
      </c>
      <c r="K67" s="12">
        <f t="shared" si="33"/>
        <v>0</v>
      </c>
      <c r="L67" s="54"/>
      <c r="M67" s="29">
        <f t="shared" si="34"/>
        <v>0</v>
      </c>
      <c r="N67">
        <f t="shared" si="26"/>
        <v>0</v>
      </c>
      <c r="O67" s="29">
        <f t="shared" si="35"/>
        <v>0</v>
      </c>
      <c r="P67">
        <f t="shared" si="27"/>
        <v>0</v>
      </c>
      <c r="Q67" s="29">
        <f t="shared" si="36"/>
        <v>0</v>
      </c>
      <c r="R67">
        <f t="shared" si="28"/>
        <v>0</v>
      </c>
      <c r="S67" s="29">
        <f>F67</f>
        <v>0</v>
      </c>
      <c r="T67">
        <f t="shared" si="29"/>
        <v>0</v>
      </c>
      <c r="U67" s="29">
        <f t="shared" si="38"/>
        <v>0</v>
      </c>
      <c r="V67">
        <f t="shared" si="30"/>
        <v>0</v>
      </c>
      <c r="W67" s="17">
        <v>4</v>
      </c>
    </row>
    <row r="68" spans="1:22" ht="25.5" customHeight="1">
      <c r="A68" s="18"/>
      <c r="B68" s="18"/>
      <c r="C68" s="56">
        <f>N68</f>
        <v>0</v>
      </c>
      <c r="D68" s="57">
        <f>P68</f>
        <v>0</v>
      </c>
      <c r="E68" s="57">
        <f>R68</f>
        <v>0</v>
      </c>
      <c r="F68" s="57">
        <f>T68</f>
        <v>0</v>
      </c>
      <c r="G68" s="57">
        <f>V68</f>
        <v>0</v>
      </c>
      <c r="H68" s="75" t="s">
        <v>8</v>
      </c>
      <c r="I68" s="76"/>
      <c r="J68" s="77"/>
      <c r="K68" s="20">
        <f>SUM(K51:K67)</f>
        <v>0</v>
      </c>
      <c r="L68" s="54">
        <f>K68/2</f>
        <v>0</v>
      </c>
      <c r="M68" s="19"/>
      <c r="N68">
        <f>SUM(N51:N67)</f>
        <v>0</v>
      </c>
      <c r="P68">
        <f>SUM(P51:P67)</f>
        <v>0</v>
      </c>
      <c r="R68">
        <f>SUM(R51:R67)</f>
        <v>0</v>
      </c>
      <c r="T68">
        <f>SUM(T51:T67)</f>
        <v>0</v>
      </c>
      <c r="V68">
        <f>SUM(V51:V67)</f>
        <v>0</v>
      </c>
    </row>
    <row r="69" spans="1:23" ht="12.75">
      <c r="A69" s="6"/>
      <c r="B69" s="6"/>
      <c r="C69" s="58" t="e">
        <f>N69-1</f>
        <v>#DIV/0!</v>
      </c>
      <c r="D69" s="59" t="e">
        <f>P69-1</f>
        <v>#DIV/0!</v>
      </c>
      <c r="E69" s="59" t="e">
        <f>R69-1</f>
        <v>#DIV/0!</v>
      </c>
      <c r="F69" s="59" t="e">
        <f>T69-1</f>
        <v>#DIV/0!</v>
      </c>
      <c r="G69" s="59" t="e">
        <f>V69-1</f>
        <v>#DIV/0!</v>
      </c>
      <c r="H69" s="6"/>
      <c r="I69" s="6"/>
      <c r="J69" s="6"/>
      <c r="K69" s="6"/>
      <c r="L69" s="54"/>
      <c r="M69" s="5"/>
      <c r="N69" s="55" t="e">
        <f>N68/L68</f>
        <v>#DIV/0!</v>
      </c>
      <c r="O69" s="6"/>
      <c r="P69" s="55" t="e">
        <f>P68/L68</f>
        <v>#DIV/0!</v>
      </c>
      <c r="Q69" s="6"/>
      <c r="R69" s="55" t="e">
        <f>R68/L68</f>
        <v>#DIV/0!</v>
      </c>
      <c r="S69" s="6"/>
      <c r="T69" s="55" t="e">
        <f>T68/L68</f>
        <v>#DIV/0!</v>
      </c>
      <c r="U69" s="6"/>
      <c r="V69" s="55" t="e">
        <f>V68/L68</f>
        <v>#DIV/0!</v>
      </c>
      <c r="W69" s="6"/>
    </row>
    <row r="70" spans="1:12" ht="15.75">
      <c r="A70" s="74" t="str">
        <f>A24</f>
        <v>Весенний Кубок 2014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26</v>
      </c>
      <c r="L71" s="6"/>
    </row>
    <row r="72" spans="1:12" ht="26.25" thickBot="1">
      <c r="A72" s="7">
        <f>A26</f>
        <v>6</v>
      </c>
      <c r="B72" s="31">
        <f>B26</f>
        <v>0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23" s="2" customFormat="1" ht="12.75" thickBot="1">
      <c r="A73" s="14" t="s">
        <v>0</v>
      </c>
      <c r="B73" s="21" t="s">
        <v>3</v>
      </c>
      <c r="C73" s="28" t="str">
        <f>'[1]Итоговая таблица'!$C$32</f>
        <v>№1</v>
      </c>
      <c r="D73" s="28" t="str">
        <f>'[1]Итоговая таблица'!$C$33</f>
        <v>№2</v>
      </c>
      <c r="E73" s="28" t="str">
        <f>'[1]Итоговая таблица'!$C$34</f>
        <v>№3</v>
      </c>
      <c r="F73" s="28" t="str">
        <f>'[1]Итоговая таблица'!$C$35</f>
        <v>№4</v>
      </c>
      <c r="G73" s="28" t="str">
        <f>'[1]Итоговая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53"/>
      <c r="M73" s="28" t="str">
        <f>'[1]Итоговая таблица'!$C$32</f>
        <v>№1</v>
      </c>
      <c r="O73" s="28" t="str">
        <f>'[1]Итоговая таблица'!$C$33</f>
        <v>№2</v>
      </c>
      <c r="Q73" s="28" t="str">
        <f>'[1]Итоговая таблица'!$C$34</f>
        <v>№3</v>
      </c>
      <c r="S73" s="28" t="str">
        <f>'[1]Итоговая таблица'!$C$35</f>
        <v>№4</v>
      </c>
      <c r="U73" s="28" t="str">
        <f>'[1]Итоговая таблица'!$C$36</f>
        <v>№5</v>
      </c>
      <c r="W73" s="15" t="s">
        <v>4</v>
      </c>
    </row>
    <row r="74" spans="1:23" ht="25.5" customHeight="1" thickBot="1">
      <c r="A74" s="16">
        <v>1</v>
      </c>
      <c r="B74" s="22" t="s">
        <v>27</v>
      </c>
      <c r="C74" s="29"/>
      <c r="D74" s="29"/>
      <c r="E74" s="29"/>
      <c r="F74" s="29"/>
      <c r="G74" s="29"/>
      <c r="H74" s="26">
        <f>MIN(C74:F74)</f>
        <v>0</v>
      </c>
      <c r="I74" s="12">
        <f>MAX(C74:F74)</f>
        <v>0</v>
      </c>
      <c r="J74" s="17">
        <v>3</v>
      </c>
      <c r="K74" s="12">
        <f>(C74+D74+E74+F74-H74-I74)*J74</f>
        <v>0</v>
      </c>
      <c r="L74" s="54"/>
      <c r="M74" s="29">
        <f>C74</f>
        <v>0</v>
      </c>
      <c r="N74">
        <f aca="true" t="shared" si="39" ref="N74:N90">M74*W74</f>
        <v>0</v>
      </c>
      <c r="O74" s="29">
        <f>D74</f>
        <v>0</v>
      </c>
      <c r="P74">
        <f aca="true" t="shared" si="40" ref="P74:P90">O74*W74</f>
        <v>0</v>
      </c>
      <c r="Q74" s="29">
        <f>E74</f>
        <v>0</v>
      </c>
      <c r="R74">
        <f aca="true" t="shared" si="41" ref="R74:R90">Q74*W74</f>
        <v>0</v>
      </c>
      <c r="S74" s="29">
        <f>F74</f>
        <v>0</v>
      </c>
      <c r="T74">
        <f aca="true" t="shared" si="42" ref="T74:T90">S74*W74</f>
        <v>0</v>
      </c>
      <c r="U74" s="29">
        <f>G74</f>
        <v>0</v>
      </c>
      <c r="V74">
        <f aca="true" t="shared" si="43" ref="V74:V90">U74*W74</f>
        <v>0</v>
      </c>
      <c r="W74" s="17">
        <v>3</v>
      </c>
    </row>
    <row r="75" spans="1:23" ht="25.5" customHeight="1" thickBot="1">
      <c r="A75" s="16">
        <v>2</v>
      </c>
      <c r="B75" s="23" t="s">
        <v>28</v>
      </c>
      <c r="C75" s="29"/>
      <c r="D75" s="29"/>
      <c r="E75" s="29"/>
      <c r="F75" s="29"/>
      <c r="G75" s="29"/>
      <c r="H75" s="26">
        <f aca="true" t="shared" si="44" ref="H75:H90">MIN(C75:F75)</f>
        <v>0</v>
      </c>
      <c r="I75" s="12">
        <f aca="true" t="shared" si="45" ref="I75:I90">MAX(C75:F75)</f>
        <v>0</v>
      </c>
      <c r="J75" s="17">
        <v>3</v>
      </c>
      <c r="K75" s="12">
        <f aca="true" t="shared" si="46" ref="K75:K90">(C75+D75+E75+F75-H75-I75)*J75</f>
        <v>0</v>
      </c>
      <c r="L75" s="54"/>
      <c r="M75" s="29">
        <f aca="true" t="shared" si="47" ref="M75:M90">C75</f>
        <v>0</v>
      </c>
      <c r="N75">
        <f t="shared" si="39"/>
        <v>0</v>
      </c>
      <c r="O75" s="29">
        <f aca="true" t="shared" si="48" ref="O75:O90">D75</f>
        <v>0</v>
      </c>
      <c r="P75">
        <f t="shared" si="40"/>
        <v>0</v>
      </c>
      <c r="Q75" s="29">
        <f aca="true" t="shared" si="49" ref="Q75:Q90">E75</f>
        <v>0</v>
      </c>
      <c r="R75">
        <f t="shared" si="41"/>
        <v>0</v>
      </c>
      <c r="S75" s="29">
        <f aca="true" t="shared" si="50" ref="S75:S89">F75</f>
        <v>0</v>
      </c>
      <c r="T75">
        <f t="shared" si="42"/>
        <v>0</v>
      </c>
      <c r="U75" s="29">
        <f aca="true" t="shared" si="51" ref="U75:U90">G75</f>
        <v>0</v>
      </c>
      <c r="V75">
        <f t="shared" si="43"/>
        <v>0</v>
      </c>
      <c r="W75" s="17">
        <v>3</v>
      </c>
    </row>
    <row r="76" spans="1:23" ht="25.5" customHeight="1" thickBot="1">
      <c r="A76" s="16">
        <v>3</v>
      </c>
      <c r="B76" s="23" t="s">
        <v>29</v>
      </c>
      <c r="C76" s="29"/>
      <c r="D76" s="29"/>
      <c r="E76" s="29"/>
      <c r="F76" s="29"/>
      <c r="G76" s="29"/>
      <c r="H76" s="26">
        <f t="shared" si="44"/>
        <v>0</v>
      </c>
      <c r="I76" s="12">
        <f t="shared" si="45"/>
        <v>0</v>
      </c>
      <c r="J76" s="17">
        <v>4</v>
      </c>
      <c r="K76" s="12">
        <f t="shared" si="46"/>
        <v>0</v>
      </c>
      <c r="L76" s="54"/>
      <c r="M76" s="29">
        <f t="shared" si="47"/>
        <v>0</v>
      </c>
      <c r="N76">
        <f t="shared" si="39"/>
        <v>0</v>
      </c>
      <c r="O76" s="29">
        <f t="shared" si="48"/>
        <v>0</v>
      </c>
      <c r="P76">
        <f t="shared" si="40"/>
        <v>0</v>
      </c>
      <c r="Q76" s="29">
        <f t="shared" si="49"/>
        <v>0</v>
      </c>
      <c r="R76">
        <f t="shared" si="41"/>
        <v>0</v>
      </c>
      <c r="S76" s="29">
        <f t="shared" si="50"/>
        <v>0</v>
      </c>
      <c r="T76">
        <f t="shared" si="42"/>
        <v>0</v>
      </c>
      <c r="U76" s="29">
        <f t="shared" si="51"/>
        <v>0</v>
      </c>
      <c r="V76">
        <f t="shared" si="43"/>
        <v>0</v>
      </c>
      <c r="W76" s="17">
        <v>4</v>
      </c>
    </row>
    <row r="77" spans="1:23" ht="25.5" customHeight="1" thickBot="1">
      <c r="A77" s="16">
        <v>4</v>
      </c>
      <c r="B77" s="23" t="s">
        <v>30</v>
      </c>
      <c r="C77" s="29"/>
      <c r="D77" s="29"/>
      <c r="E77" s="29"/>
      <c r="F77" s="29"/>
      <c r="G77" s="29"/>
      <c r="H77" s="26">
        <f t="shared" si="44"/>
        <v>0</v>
      </c>
      <c r="I77" s="12">
        <f t="shared" si="45"/>
        <v>0</v>
      </c>
      <c r="J77" s="17">
        <v>3</v>
      </c>
      <c r="K77" s="12">
        <f t="shared" si="46"/>
        <v>0</v>
      </c>
      <c r="L77" s="54"/>
      <c r="M77" s="29">
        <f t="shared" si="47"/>
        <v>0</v>
      </c>
      <c r="N77">
        <f t="shared" si="39"/>
        <v>0</v>
      </c>
      <c r="O77" s="29">
        <f t="shared" si="48"/>
        <v>0</v>
      </c>
      <c r="P77">
        <f t="shared" si="40"/>
        <v>0</v>
      </c>
      <c r="Q77" s="29">
        <f t="shared" si="49"/>
        <v>0</v>
      </c>
      <c r="R77">
        <f t="shared" si="41"/>
        <v>0</v>
      </c>
      <c r="S77" s="29">
        <f t="shared" si="50"/>
        <v>0</v>
      </c>
      <c r="T77">
        <f t="shared" si="42"/>
        <v>0</v>
      </c>
      <c r="U77" s="29">
        <f t="shared" si="51"/>
        <v>0</v>
      </c>
      <c r="V77">
        <f t="shared" si="43"/>
        <v>0</v>
      </c>
      <c r="W77" s="17">
        <v>3</v>
      </c>
    </row>
    <row r="78" spans="1:23" ht="25.5" customHeight="1" thickBot="1">
      <c r="A78" s="16">
        <v>5</v>
      </c>
      <c r="B78" s="23" t="s">
        <v>31</v>
      </c>
      <c r="C78" s="29"/>
      <c r="D78" s="29"/>
      <c r="E78" s="29"/>
      <c r="F78" s="29"/>
      <c r="G78" s="29"/>
      <c r="H78" s="26">
        <f t="shared" si="44"/>
        <v>0</v>
      </c>
      <c r="I78" s="12">
        <f t="shared" si="45"/>
        <v>0</v>
      </c>
      <c r="J78" s="17">
        <v>4</v>
      </c>
      <c r="K78" s="12">
        <f t="shared" si="46"/>
        <v>0</v>
      </c>
      <c r="L78" s="54"/>
      <c r="M78" s="29">
        <f t="shared" si="47"/>
        <v>0</v>
      </c>
      <c r="N78">
        <f t="shared" si="39"/>
        <v>0</v>
      </c>
      <c r="O78" s="29">
        <f t="shared" si="48"/>
        <v>0</v>
      </c>
      <c r="P78">
        <f t="shared" si="40"/>
        <v>0</v>
      </c>
      <c r="Q78" s="29">
        <f t="shared" si="49"/>
        <v>0</v>
      </c>
      <c r="R78">
        <f t="shared" si="41"/>
        <v>0</v>
      </c>
      <c r="S78" s="29">
        <f t="shared" si="50"/>
        <v>0</v>
      </c>
      <c r="T78">
        <f t="shared" si="42"/>
        <v>0</v>
      </c>
      <c r="U78" s="29">
        <f t="shared" si="51"/>
        <v>0</v>
      </c>
      <c r="V78">
        <f t="shared" si="43"/>
        <v>0</v>
      </c>
      <c r="W78" s="17">
        <v>4</v>
      </c>
    </row>
    <row r="79" spans="1:23" ht="25.5" customHeight="1" thickBot="1">
      <c r="A79" s="16">
        <v>6</v>
      </c>
      <c r="B79" s="23" t="s">
        <v>32</v>
      </c>
      <c r="C79" s="29"/>
      <c r="D79" s="29"/>
      <c r="E79" s="29"/>
      <c r="F79" s="29"/>
      <c r="G79" s="29"/>
      <c r="H79" s="26">
        <f t="shared" si="44"/>
        <v>0</v>
      </c>
      <c r="I79" s="12">
        <f t="shared" si="45"/>
        <v>0</v>
      </c>
      <c r="J79" s="17">
        <v>2</v>
      </c>
      <c r="K79" s="12">
        <f t="shared" si="46"/>
        <v>0</v>
      </c>
      <c r="L79" s="54"/>
      <c r="M79" s="29">
        <f t="shared" si="47"/>
        <v>0</v>
      </c>
      <c r="N79">
        <f t="shared" si="39"/>
        <v>0</v>
      </c>
      <c r="O79" s="29">
        <f t="shared" si="48"/>
        <v>0</v>
      </c>
      <c r="P79">
        <f t="shared" si="40"/>
        <v>0</v>
      </c>
      <c r="Q79" s="29">
        <f t="shared" si="49"/>
        <v>0</v>
      </c>
      <c r="R79">
        <f t="shared" si="41"/>
        <v>0</v>
      </c>
      <c r="S79" s="29">
        <f t="shared" si="50"/>
        <v>0</v>
      </c>
      <c r="T79">
        <f t="shared" si="42"/>
        <v>0</v>
      </c>
      <c r="U79" s="29">
        <f t="shared" si="51"/>
        <v>0</v>
      </c>
      <c r="V79">
        <f t="shared" si="43"/>
        <v>0</v>
      </c>
      <c r="W79" s="17">
        <v>2</v>
      </c>
    </row>
    <row r="80" spans="1:23" ht="25.5" customHeight="1" thickBot="1">
      <c r="A80" s="16">
        <v>7</v>
      </c>
      <c r="B80" s="23" t="s">
        <v>33</v>
      </c>
      <c r="C80" s="29"/>
      <c r="D80" s="29"/>
      <c r="E80" s="29"/>
      <c r="F80" s="29"/>
      <c r="G80" s="29"/>
      <c r="H80" s="26">
        <f t="shared" si="44"/>
        <v>0</v>
      </c>
      <c r="I80" s="12">
        <f t="shared" si="45"/>
        <v>0</v>
      </c>
      <c r="J80" s="17">
        <v>5</v>
      </c>
      <c r="K80" s="12">
        <f t="shared" si="46"/>
        <v>0</v>
      </c>
      <c r="L80" s="54"/>
      <c r="M80" s="29">
        <f t="shared" si="47"/>
        <v>0</v>
      </c>
      <c r="N80">
        <f t="shared" si="39"/>
        <v>0</v>
      </c>
      <c r="O80" s="29">
        <f t="shared" si="48"/>
        <v>0</v>
      </c>
      <c r="P80">
        <f t="shared" si="40"/>
        <v>0</v>
      </c>
      <c r="Q80" s="29">
        <f t="shared" si="49"/>
        <v>0</v>
      </c>
      <c r="R80">
        <f t="shared" si="41"/>
        <v>0</v>
      </c>
      <c r="S80" s="29">
        <f t="shared" si="50"/>
        <v>0</v>
      </c>
      <c r="T80">
        <f t="shared" si="42"/>
        <v>0</v>
      </c>
      <c r="U80" s="29">
        <f t="shared" si="51"/>
        <v>0</v>
      </c>
      <c r="V80">
        <f t="shared" si="43"/>
        <v>0</v>
      </c>
      <c r="W80" s="17">
        <v>5</v>
      </c>
    </row>
    <row r="81" spans="1:23" ht="25.5" customHeight="1" thickBot="1">
      <c r="A81" s="16">
        <v>8</v>
      </c>
      <c r="B81" s="23" t="s">
        <v>34</v>
      </c>
      <c r="C81" s="29"/>
      <c r="D81" s="29"/>
      <c r="E81" s="29"/>
      <c r="F81" s="29"/>
      <c r="G81" s="29"/>
      <c r="H81" s="26">
        <f t="shared" si="44"/>
        <v>0</v>
      </c>
      <c r="I81" s="12">
        <f t="shared" si="45"/>
        <v>0</v>
      </c>
      <c r="J81" s="17">
        <v>4</v>
      </c>
      <c r="K81" s="12">
        <f t="shared" si="46"/>
        <v>0</v>
      </c>
      <c r="L81" s="54"/>
      <c r="M81" s="29">
        <f t="shared" si="47"/>
        <v>0</v>
      </c>
      <c r="N81">
        <f t="shared" si="39"/>
        <v>0</v>
      </c>
      <c r="O81" s="29">
        <f t="shared" si="48"/>
        <v>0</v>
      </c>
      <c r="P81">
        <f t="shared" si="40"/>
        <v>0</v>
      </c>
      <c r="Q81" s="29">
        <f t="shared" si="49"/>
        <v>0</v>
      </c>
      <c r="R81">
        <f t="shared" si="41"/>
        <v>0</v>
      </c>
      <c r="S81" s="29">
        <f t="shared" si="50"/>
        <v>0</v>
      </c>
      <c r="T81">
        <f t="shared" si="42"/>
        <v>0</v>
      </c>
      <c r="U81" s="29">
        <f t="shared" si="51"/>
        <v>0</v>
      </c>
      <c r="V81">
        <f t="shared" si="43"/>
        <v>0</v>
      </c>
      <c r="W81" s="17">
        <v>4</v>
      </c>
    </row>
    <row r="82" spans="1:23" ht="25.5" customHeight="1" thickBot="1">
      <c r="A82" s="16">
        <v>9</v>
      </c>
      <c r="B82" s="23" t="s">
        <v>35</v>
      </c>
      <c r="C82" s="29"/>
      <c r="D82" s="29"/>
      <c r="E82" s="29"/>
      <c r="F82" s="29"/>
      <c r="G82" s="29"/>
      <c r="H82" s="26">
        <f t="shared" si="44"/>
        <v>0</v>
      </c>
      <c r="I82" s="12">
        <f t="shared" si="45"/>
        <v>0</v>
      </c>
      <c r="J82" s="17">
        <v>4</v>
      </c>
      <c r="K82" s="12">
        <f t="shared" si="46"/>
        <v>0</v>
      </c>
      <c r="L82" s="54"/>
      <c r="M82" s="29">
        <f t="shared" si="47"/>
        <v>0</v>
      </c>
      <c r="N82">
        <f t="shared" si="39"/>
        <v>0</v>
      </c>
      <c r="O82" s="29">
        <f t="shared" si="48"/>
        <v>0</v>
      </c>
      <c r="P82">
        <f t="shared" si="40"/>
        <v>0</v>
      </c>
      <c r="Q82" s="29">
        <f t="shared" si="49"/>
        <v>0</v>
      </c>
      <c r="R82">
        <f t="shared" si="41"/>
        <v>0</v>
      </c>
      <c r="S82" s="29">
        <f t="shared" si="50"/>
        <v>0</v>
      </c>
      <c r="T82">
        <f t="shared" si="42"/>
        <v>0</v>
      </c>
      <c r="U82" s="29">
        <f t="shared" si="51"/>
        <v>0</v>
      </c>
      <c r="V82">
        <f t="shared" si="43"/>
        <v>0</v>
      </c>
      <c r="W82" s="17">
        <v>4</v>
      </c>
    </row>
    <row r="83" spans="1:23" ht="25.5" customHeight="1" thickBot="1">
      <c r="A83" s="16">
        <v>10</v>
      </c>
      <c r="B83" s="23" t="s">
        <v>36</v>
      </c>
      <c r="C83" s="29"/>
      <c r="D83" s="29"/>
      <c r="E83" s="29"/>
      <c r="F83" s="29"/>
      <c r="G83" s="29"/>
      <c r="H83" s="26">
        <f t="shared" si="44"/>
        <v>0</v>
      </c>
      <c r="I83" s="12">
        <f t="shared" si="45"/>
        <v>0</v>
      </c>
      <c r="J83" s="17">
        <v>3</v>
      </c>
      <c r="K83" s="12">
        <f t="shared" si="46"/>
        <v>0</v>
      </c>
      <c r="L83" s="54"/>
      <c r="M83" s="29">
        <f t="shared" si="47"/>
        <v>0</v>
      </c>
      <c r="N83">
        <f t="shared" si="39"/>
        <v>0</v>
      </c>
      <c r="O83" s="29">
        <f t="shared" si="48"/>
        <v>0</v>
      </c>
      <c r="P83">
        <f t="shared" si="40"/>
        <v>0</v>
      </c>
      <c r="Q83" s="29">
        <f t="shared" si="49"/>
        <v>0</v>
      </c>
      <c r="R83">
        <f t="shared" si="41"/>
        <v>0</v>
      </c>
      <c r="S83" s="29">
        <f t="shared" si="50"/>
        <v>0</v>
      </c>
      <c r="T83">
        <f t="shared" si="42"/>
        <v>0</v>
      </c>
      <c r="U83" s="29">
        <f t="shared" si="51"/>
        <v>0</v>
      </c>
      <c r="V83">
        <f t="shared" si="43"/>
        <v>0</v>
      </c>
      <c r="W83" s="17">
        <v>3</v>
      </c>
    </row>
    <row r="84" spans="1:23" ht="25.5" customHeight="1" thickBot="1">
      <c r="A84" s="16">
        <v>11</v>
      </c>
      <c r="B84" s="23" t="s">
        <v>37</v>
      </c>
      <c r="C84" s="29"/>
      <c r="D84" s="29"/>
      <c r="E84" s="29"/>
      <c r="F84" s="29"/>
      <c r="G84" s="29"/>
      <c r="H84" s="26">
        <f t="shared" si="44"/>
        <v>0</v>
      </c>
      <c r="I84" s="12">
        <f t="shared" si="45"/>
        <v>0</v>
      </c>
      <c r="J84" s="17">
        <v>5</v>
      </c>
      <c r="K84" s="12">
        <f t="shared" si="46"/>
        <v>0</v>
      </c>
      <c r="L84" s="54"/>
      <c r="M84" s="29">
        <f t="shared" si="47"/>
        <v>0</v>
      </c>
      <c r="N84">
        <f t="shared" si="39"/>
        <v>0</v>
      </c>
      <c r="O84" s="29">
        <f t="shared" si="48"/>
        <v>0</v>
      </c>
      <c r="P84">
        <f t="shared" si="40"/>
        <v>0</v>
      </c>
      <c r="Q84" s="29">
        <f t="shared" si="49"/>
        <v>0</v>
      </c>
      <c r="R84">
        <f t="shared" si="41"/>
        <v>0</v>
      </c>
      <c r="S84" s="29">
        <f t="shared" si="50"/>
        <v>0</v>
      </c>
      <c r="T84">
        <f t="shared" si="42"/>
        <v>0</v>
      </c>
      <c r="U84" s="29">
        <f t="shared" si="51"/>
        <v>0</v>
      </c>
      <c r="V84">
        <f t="shared" si="43"/>
        <v>0</v>
      </c>
      <c r="W84" s="17">
        <v>5</v>
      </c>
    </row>
    <row r="85" spans="1:23" ht="25.5" customHeight="1" thickBot="1">
      <c r="A85" s="16">
        <v>12</v>
      </c>
      <c r="B85" s="23" t="s">
        <v>14</v>
      </c>
      <c r="C85" s="29"/>
      <c r="D85" s="29"/>
      <c r="E85" s="29"/>
      <c r="F85" s="29"/>
      <c r="G85" s="29"/>
      <c r="H85" s="26">
        <f t="shared" si="44"/>
        <v>0</v>
      </c>
      <c r="I85" s="12">
        <f t="shared" si="45"/>
        <v>0</v>
      </c>
      <c r="J85" s="17">
        <v>1</v>
      </c>
      <c r="K85" s="12">
        <f t="shared" si="46"/>
        <v>0</v>
      </c>
      <c r="L85" s="54"/>
      <c r="M85" s="29">
        <f t="shared" si="47"/>
        <v>0</v>
      </c>
      <c r="N85">
        <f t="shared" si="39"/>
        <v>0</v>
      </c>
      <c r="O85" s="29">
        <f t="shared" si="48"/>
        <v>0</v>
      </c>
      <c r="P85">
        <f t="shared" si="40"/>
        <v>0</v>
      </c>
      <c r="Q85" s="29">
        <f t="shared" si="49"/>
        <v>0</v>
      </c>
      <c r="R85">
        <f t="shared" si="41"/>
        <v>0</v>
      </c>
      <c r="S85" s="29">
        <f t="shared" si="50"/>
        <v>0</v>
      </c>
      <c r="T85">
        <f t="shared" si="42"/>
        <v>0</v>
      </c>
      <c r="U85" s="29">
        <f t="shared" si="51"/>
        <v>0</v>
      </c>
      <c r="V85">
        <f t="shared" si="43"/>
        <v>0</v>
      </c>
      <c r="W85" s="17">
        <v>1</v>
      </c>
    </row>
    <row r="86" spans="1:23" ht="25.5" customHeight="1" thickBot="1">
      <c r="A86" s="16">
        <v>13</v>
      </c>
      <c r="B86" s="23" t="s">
        <v>38</v>
      </c>
      <c r="C86" s="29"/>
      <c r="D86" s="29"/>
      <c r="E86" s="29"/>
      <c r="F86" s="29"/>
      <c r="G86" s="29"/>
      <c r="H86" s="26">
        <f t="shared" si="44"/>
        <v>0</v>
      </c>
      <c r="I86" s="12">
        <f t="shared" si="45"/>
        <v>0</v>
      </c>
      <c r="J86" s="17">
        <v>5</v>
      </c>
      <c r="K86" s="12">
        <f t="shared" si="46"/>
        <v>0</v>
      </c>
      <c r="L86" s="54"/>
      <c r="M86" s="29">
        <f t="shared" si="47"/>
        <v>0</v>
      </c>
      <c r="N86">
        <f t="shared" si="39"/>
        <v>0</v>
      </c>
      <c r="O86" s="29">
        <f t="shared" si="48"/>
        <v>0</v>
      </c>
      <c r="P86">
        <f t="shared" si="40"/>
        <v>0</v>
      </c>
      <c r="Q86" s="29">
        <f t="shared" si="49"/>
        <v>0</v>
      </c>
      <c r="R86">
        <f t="shared" si="41"/>
        <v>0</v>
      </c>
      <c r="S86" s="29">
        <f t="shared" si="50"/>
        <v>0</v>
      </c>
      <c r="T86">
        <f t="shared" si="42"/>
        <v>0</v>
      </c>
      <c r="U86" s="29">
        <f t="shared" si="51"/>
        <v>0</v>
      </c>
      <c r="V86">
        <f t="shared" si="43"/>
        <v>0</v>
      </c>
      <c r="W86" s="17">
        <v>5</v>
      </c>
    </row>
    <row r="87" spans="1:23" ht="25.5" customHeight="1" thickBot="1">
      <c r="A87" s="16">
        <v>14</v>
      </c>
      <c r="B87" s="23" t="s">
        <v>39</v>
      </c>
      <c r="C87" s="29"/>
      <c r="D87" s="29"/>
      <c r="E87" s="29"/>
      <c r="F87" s="29"/>
      <c r="G87" s="29"/>
      <c r="H87" s="26">
        <f t="shared" si="44"/>
        <v>0</v>
      </c>
      <c r="I87" s="12">
        <f t="shared" si="45"/>
        <v>0</v>
      </c>
      <c r="J87" s="17">
        <v>3</v>
      </c>
      <c r="K87" s="12">
        <f t="shared" si="46"/>
        <v>0</v>
      </c>
      <c r="L87" s="54"/>
      <c r="M87" s="29">
        <f t="shared" si="47"/>
        <v>0</v>
      </c>
      <c r="N87">
        <f t="shared" si="39"/>
        <v>0</v>
      </c>
      <c r="O87" s="29">
        <f t="shared" si="48"/>
        <v>0</v>
      </c>
      <c r="P87">
        <f t="shared" si="40"/>
        <v>0</v>
      </c>
      <c r="Q87" s="29">
        <f t="shared" si="49"/>
        <v>0</v>
      </c>
      <c r="R87">
        <f t="shared" si="41"/>
        <v>0</v>
      </c>
      <c r="S87" s="29">
        <f t="shared" si="50"/>
        <v>0</v>
      </c>
      <c r="T87">
        <f t="shared" si="42"/>
        <v>0</v>
      </c>
      <c r="U87" s="29">
        <f t="shared" si="51"/>
        <v>0</v>
      </c>
      <c r="V87">
        <f t="shared" si="43"/>
        <v>0</v>
      </c>
      <c r="W87" s="17">
        <v>3</v>
      </c>
    </row>
    <row r="88" spans="1:23" ht="25.5" customHeight="1" thickBot="1">
      <c r="A88" s="16">
        <v>15</v>
      </c>
      <c r="B88" s="23" t="s">
        <v>40</v>
      </c>
      <c r="C88" s="29"/>
      <c r="D88" s="29"/>
      <c r="E88" s="29"/>
      <c r="F88" s="29"/>
      <c r="G88" s="29"/>
      <c r="H88" s="26">
        <f t="shared" si="44"/>
        <v>0</v>
      </c>
      <c r="I88" s="12">
        <f t="shared" si="45"/>
        <v>0</v>
      </c>
      <c r="J88" s="17">
        <v>4</v>
      </c>
      <c r="K88" s="12">
        <f t="shared" si="46"/>
        <v>0</v>
      </c>
      <c r="L88" s="54"/>
      <c r="M88" s="29">
        <f t="shared" si="47"/>
        <v>0</v>
      </c>
      <c r="N88">
        <f t="shared" si="39"/>
        <v>0</v>
      </c>
      <c r="O88" s="29">
        <f t="shared" si="48"/>
        <v>0</v>
      </c>
      <c r="P88">
        <f t="shared" si="40"/>
        <v>0</v>
      </c>
      <c r="Q88" s="29">
        <f t="shared" si="49"/>
        <v>0</v>
      </c>
      <c r="R88">
        <f t="shared" si="41"/>
        <v>0</v>
      </c>
      <c r="S88" s="29">
        <f t="shared" si="50"/>
        <v>0</v>
      </c>
      <c r="T88">
        <f t="shared" si="42"/>
        <v>0</v>
      </c>
      <c r="U88" s="29">
        <f t="shared" si="51"/>
        <v>0</v>
      </c>
      <c r="V88">
        <f t="shared" si="43"/>
        <v>0</v>
      </c>
      <c r="W88" s="17">
        <v>4</v>
      </c>
    </row>
    <row r="89" spans="1:23" ht="25.5" customHeight="1" thickBot="1">
      <c r="A89" s="16">
        <v>16</v>
      </c>
      <c r="B89" s="23" t="s">
        <v>41</v>
      </c>
      <c r="C89" s="29"/>
      <c r="D89" s="29"/>
      <c r="E89" s="29"/>
      <c r="F89" s="29"/>
      <c r="G89" s="29"/>
      <c r="H89" s="26">
        <f t="shared" si="44"/>
        <v>0</v>
      </c>
      <c r="I89" s="12">
        <f t="shared" si="45"/>
        <v>0</v>
      </c>
      <c r="J89" s="17">
        <v>3</v>
      </c>
      <c r="K89" s="12">
        <f t="shared" si="46"/>
        <v>0</v>
      </c>
      <c r="L89" s="54"/>
      <c r="M89" s="29">
        <f t="shared" si="47"/>
        <v>0</v>
      </c>
      <c r="N89">
        <f t="shared" si="39"/>
        <v>0</v>
      </c>
      <c r="O89" s="29">
        <f t="shared" si="48"/>
        <v>0</v>
      </c>
      <c r="P89">
        <f t="shared" si="40"/>
        <v>0</v>
      </c>
      <c r="Q89" s="29">
        <f t="shared" si="49"/>
        <v>0</v>
      </c>
      <c r="R89">
        <f t="shared" si="41"/>
        <v>0</v>
      </c>
      <c r="S89" s="29">
        <f t="shared" si="50"/>
        <v>0</v>
      </c>
      <c r="T89">
        <f t="shared" si="42"/>
        <v>0</v>
      </c>
      <c r="U89" s="29">
        <f t="shared" si="51"/>
        <v>0</v>
      </c>
      <c r="V89">
        <f t="shared" si="43"/>
        <v>0</v>
      </c>
      <c r="W89" s="17">
        <v>3</v>
      </c>
    </row>
    <row r="90" spans="1:23" ht="25.5" customHeight="1" thickBot="1">
      <c r="A90" s="16">
        <v>17</v>
      </c>
      <c r="B90" s="24" t="s">
        <v>42</v>
      </c>
      <c r="C90" s="29"/>
      <c r="D90" s="29"/>
      <c r="E90" s="29"/>
      <c r="F90" s="29"/>
      <c r="G90" s="29"/>
      <c r="H90" s="26">
        <f t="shared" si="44"/>
        <v>0</v>
      </c>
      <c r="I90" s="12">
        <f t="shared" si="45"/>
        <v>0</v>
      </c>
      <c r="J90" s="17">
        <v>4</v>
      </c>
      <c r="K90" s="12">
        <f t="shared" si="46"/>
        <v>0</v>
      </c>
      <c r="L90" s="54"/>
      <c r="M90" s="29">
        <f t="shared" si="47"/>
        <v>0</v>
      </c>
      <c r="N90">
        <f t="shared" si="39"/>
        <v>0</v>
      </c>
      <c r="O90" s="29">
        <f t="shared" si="48"/>
        <v>0</v>
      </c>
      <c r="P90">
        <f t="shared" si="40"/>
        <v>0</v>
      </c>
      <c r="Q90" s="29">
        <f t="shared" si="49"/>
        <v>0</v>
      </c>
      <c r="R90">
        <f t="shared" si="41"/>
        <v>0</v>
      </c>
      <c r="S90" s="29">
        <f>F90</f>
        <v>0</v>
      </c>
      <c r="T90">
        <f t="shared" si="42"/>
        <v>0</v>
      </c>
      <c r="U90" s="29">
        <f t="shared" si="51"/>
        <v>0</v>
      </c>
      <c r="V90">
        <f t="shared" si="43"/>
        <v>0</v>
      </c>
      <c r="W90" s="17">
        <v>4</v>
      </c>
    </row>
    <row r="91" spans="1:22" ht="25.5" customHeight="1">
      <c r="A91" s="18"/>
      <c r="B91" s="18"/>
      <c r="C91" s="56">
        <f>N91</f>
        <v>0</v>
      </c>
      <c r="D91" s="57">
        <f>P91</f>
        <v>0</v>
      </c>
      <c r="E91" s="57">
        <f>R91</f>
        <v>0</v>
      </c>
      <c r="F91" s="57">
        <f>T91</f>
        <v>0</v>
      </c>
      <c r="G91" s="57">
        <f>V91</f>
        <v>0</v>
      </c>
      <c r="H91" s="75" t="s">
        <v>8</v>
      </c>
      <c r="I91" s="76"/>
      <c r="J91" s="77"/>
      <c r="K91" s="20">
        <f>SUM(K74:K90)</f>
        <v>0</v>
      </c>
      <c r="L91" s="54">
        <f>K91/2</f>
        <v>0</v>
      </c>
      <c r="M91" s="19"/>
      <c r="N91">
        <f>SUM(N74:N90)</f>
        <v>0</v>
      </c>
      <c r="P91">
        <f>SUM(P74:P90)</f>
        <v>0</v>
      </c>
      <c r="R91">
        <f>SUM(R74:R90)</f>
        <v>0</v>
      </c>
      <c r="T91">
        <f>SUM(T74:T90)</f>
        <v>0</v>
      </c>
      <c r="V91">
        <f>SUM(V74:V90)</f>
        <v>0</v>
      </c>
    </row>
    <row r="92" spans="1:23" ht="12.75">
      <c r="A92" s="6"/>
      <c r="B92" s="6"/>
      <c r="C92" s="58" t="e">
        <f>N92-1</f>
        <v>#DIV/0!</v>
      </c>
      <c r="D92" s="59" t="e">
        <f>P92-1</f>
        <v>#DIV/0!</v>
      </c>
      <c r="E92" s="59" t="e">
        <f>R92-1</f>
        <v>#DIV/0!</v>
      </c>
      <c r="F92" s="59" t="e">
        <f>T92-1</f>
        <v>#DIV/0!</v>
      </c>
      <c r="G92" s="59" t="e">
        <f>V92-1</f>
        <v>#DIV/0!</v>
      </c>
      <c r="H92" s="6"/>
      <c r="I92" s="6"/>
      <c r="J92" s="6"/>
      <c r="K92" s="6"/>
      <c r="L92" s="54"/>
      <c r="M92" s="5"/>
      <c r="N92" s="55" t="e">
        <f>N91/L91</f>
        <v>#DIV/0!</v>
      </c>
      <c r="O92" s="6"/>
      <c r="P92" s="55" t="e">
        <f>P91/L91</f>
        <v>#DIV/0!</v>
      </c>
      <c r="Q92" s="6"/>
      <c r="R92" s="55" t="e">
        <f>R91/L91</f>
        <v>#DIV/0!</v>
      </c>
      <c r="S92" s="6"/>
      <c r="T92" s="55" t="e">
        <f>T91/L91</f>
        <v>#DIV/0!</v>
      </c>
      <c r="U92" s="6"/>
      <c r="V92" s="55" t="e">
        <f>V91/L91</f>
        <v>#DIV/0!</v>
      </c>
      <c r="W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N10" sqref="N10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74" t="str">
        <f>'Итоговая таблица'!A1</f>
        <v>Весенний Кубок 2014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26</v>
      </c>
      <c r="L2" s="6"/>
    </row>
    <row r="3" spans="1:12" ht="26.25" thickBot="1">
      <c r="A3" s="7">
        <f>'Итоговая таблица'!A13</f>
        <v>7</v>
      </c>
      <c r="B3" s="31" t="str">
        <f>'Итоговая таблица'!B13</f>
        <v>Пилот №7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таблица'!$C$24</f>
        <v>№1</v>
      </c>
      <c r="D4" s="28" t="str">
        <f>'Итоговая таблица'!$C$25</f>
        <v>№2</v>
      </c>
      <c r="E4" s="28" t="str">
        <f>'Итоговая таблица'!$C$26</f>
        <v>№3</v>
      </c>
      <c r="F4" s="28" t="str">
        <f>'Итоговая таблица'!$C$27</f>
        <v>№4</v>
      </c>
      <c r="G4" s="28" t="str">
        <f>'Итоговая таблица'!$C$28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27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28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29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30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31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32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33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34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35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36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37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14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38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39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40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41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42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75" t="s">
        <v>8</v>
      </c>
      <c r="I22" s="76"/>
      <c r="J22" s="76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74" t="str">
        <f>A1</f>
        <v>Весенний Кубок 2014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26</v>
      </c>
      <c r="L25" s="6"/>
    </row>
    <row r="26" spans="1:12" ht="26.25" thickBot="1">
      <c r="A26" s="7">
        <f>A3</f>
        <v>7</v>
      </c>
      <c r="B26" s="31" t="str">
        <f>B3</f>
        <v>Пилот №7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таблица'!$C$24</f>
        <v>№1</v>
      </c>
      <c r="D27" s="28" t="str">
        <f>'Итоговая таблица'!$C$25</f>
        <v>№2</v>
      </c>
      <c r="E27" s="28" t="str">
        <f>'Итоговая таблица'!$C$26</f>
        <v>№3</v>
      </c>
      <c r="F27" s="28" t="str">
        <f>'Итоговая таблица'!$C$27</f>
        <v>№4</v>
      </c>
      <c r="G27" s="28" t="str">
        <f>'Итоговая таблица'!$C$28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27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28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29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30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31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32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33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34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35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36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37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14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38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39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40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41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42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75" t="s">
        <v>8</v>
      </c>
      <c r="I45" s="76"/>
      <c r="J45" s="77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74" t="str">
        <f>A1</f>
        <v>Весенний Кубок 2014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26</v>
      </c>
      <c r="L48" s="6"/>
    </row>
    <row r="49" spans="1:12" ht="26.25" thickBot="1">
      <c r="A49" s="7">
        <f>A3</f>
        <v>7</v>
      </c>
      <c r="B49" s="31" t="str">
        <f>B3</f>
        <v>Пилот №7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таблица'!$C$24</f>
        <v>№1</v>
      </c>
      <c r="D50" s="28" t="str">
        <f>'Итоговая таблица'!$C$25</f>
        <v>№2</v>
      </c>
      <c r="E50" s="28" t="str">
        <f>'Итоговая таблица'!$C$26</f>
        <v>№3</v>
      </c>
      <c r="F50" s="28" t="str">
        <f>'Итоговая таблица'!$C$27</f>
        <v>№4</v>
      </c>
      <c r="G50" s="28" t="str">
        <f>'Итоговая таблица'!$C$28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27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28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29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30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31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32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33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34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35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36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37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14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38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39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40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41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42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75" t="s">
        <v>8</v>
      </c>
      <c r="I68" s="76"/>
      <c r="J68" s="77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74" t="str">
        <f>A24</f>
        <v>Весенний Кубок 2014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26</v>
      </c>
      <c r="L71" s="6"/>
    </row>
    <row r="72" spans="1:12" ht="26.25" thickBot="1">
      <c r="A72" s="7">
        <f>A26</f>
        <v>7</v>
      </c>
      <c r="B72" s="31" t="str">
        <f>B26</f>
        <v>Пилот №7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таблица'!$C$24</f>
        <v>№1</v>
      </c>
      <c r="D73" s="28" t="str">
        <f>'Итоговая таблица'!$C$25</f>
        <v>№2</v>
      </c>
      <c r="E73" s="28" t="str">
        <f>'Итоговая таблица'!$C$26</f>
        <v>№3</v>
      </c>
      <c r="F73" s="28" t="str">
        <f>'Итоговая таблица'!$C$27</f>
        <v>№4</v>
      </c>
      <c r="G73" s="28" t="str">
        <f>'Итоговая таблица'!$C$28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27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28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29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30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31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32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33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34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35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36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37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14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38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39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40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41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42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75" t="s">
        <v>8</v>
      </c>
      <c r="I91" s="76"/>
      <c r="J91" s="77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B5" sqref="B5:B2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74" t="str">
        <f>'Итоговая таблица'!A1</f>
        <v>Весенний Кубок 2014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26</v>
      </c>
      <c r="L2" s="6"/>
    </row>
    <row r="3" spans="1:12" ht="26.25" thickBot="1">
      <c r="A3" s="7">
        <f>'Итоговая таблица'!A14</f>
        <v>8</v>
      </c>
      <c r="B3" s="31" t="str">
        <f>'Итоговая таблица'!B14</f>
        <v>Пилот №8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таблица'!$C$24</f>
        <v>№1</v>
      </c>
      <c r="D4" s="28" t="str">
        <f>'Итоговая таблица'!$C$25</f>
        <v>№2</v>
      </c>
      <c r="E4" s="28" t="str">
        <f>'Итоговая таблица'!$C$26</f>
        <v>№3</v>
      </c>
      <c r="F4" s="28" t="str">
        <f>'Итоговая таблица'!$C$27</f>
        <v>№4</v>
      </c>
      <c r="G4" s="28" t="str">
        <f>'Итоговая таблица'!$C$28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27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28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29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30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31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32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33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34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35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36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37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14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38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39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40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41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42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75" t="s">
        <v>8</v>
      </c>
      <c r="I22" s="76"/>
      <c r="J22" s="76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74" t="str">
        <f>A1</f>
        <v>Весенний Кубок 2014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26</v>
      </c>
      <c r="L25" s="6"/>
    </row>
    <row r="26" spans="1:12" ht="26.25" thickBot="1">
      <c r="A26" s="7">
        <f>A3</f>
        <v>8</v>
      </c>
      <c r="B26" s="31" t="str">
        <f>B3</f>
        <v>Пилот №8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таблица'!$C$24</f>
        <v>№1</v>
      </c>
      <c r="D27" s="28" t="str">
        <f>'Итоговая таблица'!$C$25</f>
        <v>№2</v>
      </c>
      <c r="E27" s="28" t="str">
        <f>'Итоговая таблица'!$C$26</f>
        <v>№3</v>
      </c>
      <c r="F27" s="28" t="str">
        <f>'Итоговая таблица'!$C$27</f>
        <v>№4</v>
      </c>
      <c r="G27" s="28" t="str">
        <f>'Итоговая таблица'!$C$28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27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28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29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30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31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32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33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34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35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36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37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14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38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39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40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41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42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75" t="s">
        <v>8</v>
      </c>
      <c r="I45" s="76"/>
      <c r="J45" s="77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74" t="str">
        <f>A1</f>
        <v>Весенний Кубок 2014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26</v>
      </c>
      <c r="L48" s="6"/>
    </row>
    <row r="49" spans="1:12" ht="26.25" thickBot="1">
      <c r="A49" s="7">
        <f>A3</f>
        <v>8</v>
      </c>
      <c r="B49" s="31" t="str">
        <f>B3</f>
        <v>Пилот №8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таблица'!$C$24</f>
        <v>№1</v>
      </c>
      <c r="D50" s="28" t="str">
        <f>'Итоговая таблица'!$C$25</f>
        <v>№2</v>
      </c>
      <c r="E50" s="28" t="str">
        <f>'Итоговая таблица'!$C$26</f>
        <v>№3</v>
      </c>
      <c r="F50" s="28" t="str">
        <f>'Итоговая таблица'!$C$27</f>
        <v>№4</v>
      </c>
      <c r="G50" s="28" t="str">
        <f>'Итоговая таблица'!$C$28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27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28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29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30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31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32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33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34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35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36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37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14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38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39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40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41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42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75" t="s">
        <v>8</v>
      </c>
      <c r="I68" s="76"/>
      <c r="J68" s="77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74" t="str">
        <f>A24</f>
        <v>Весенний Кубок 2014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26</v>
      </c>
      <c r="L71" s="6"/>
    </row>
    <row r="72" spans="1:12" ht="26.25" thickBot="1">
      <c r="A72" s="7">
        <f>A26</f>
        <v>8</v>
      </c>
      <c r="B72" s="31" t="str">
        <f>B26</f>
        <v>Пилот №8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таблица'!$C$24</f>
        <v>№1</v>
      </c>
      <c r="D73" s="28" t="str">
        <f>'Итоговая таблица'!$C$25</f>
        <v>№2</v>
      </c>
      <c r="E73" s="28" t="str">
        <f>'Итоговая таблица'!$C$26</f>
        <v>№3</v>
      </c>
      <c r="F73" s="28" t="str">
        <f>'Итоговая таблица'!$C$27</f>
        <v>№4</v>
      </c>
      <c r="G73" s="28" t="str">
        <f>'Итоговая таблица'!$C$28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27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28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29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30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31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32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33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34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35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36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37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14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38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39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40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41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42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75" t="s">
        <v>8</v>
      </c>
      <c r="I91" s="76"/>
      <c r="J91" s="77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Мвс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Ткачук</dc:creator>
  <cp:keywords/>
  <dc:description/>
  <cp:lastModifiedBy>Piston</cp:lastModifiedBy>
  <cp:lastPrinted>2014-05-04T09:36:28Z</cp:lastPrinted>
  <dcterms:created xsi:type="dcterms:W3CDTF">2011-08-27T12:03:16Z</dcterms:created>
  <dcterms:modified xsi:type="dcterms:W3CDTF">2014-05-06T10:24:08Z</dcterms:modified>
  <cp:category/>
  <cp:version/>
  <cp:contentType/>
  <cp:contentStatus/>
</cp:coreProperties>
</file>